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 codeName="ThisWorkbook"/>
  <mc:AlternateContent xmlns:mc="http://schemas.openxmlformats.org/markup-compatibility/2006">
    <mc:Choice Requires="x15">
      <x15ac:absPath xmlns:x15ac="http://schemas.microsoft.com/office/spreadsheetml/2010/11/ac" url="D:\Dropbox\NPH files\ΑΛΛΗΛΟΓΡΑΦΙΑ\EETT\ΑΛΛΗΛΟΓΡΑΦΙΑ\ΕΡΩΤΗΜΑΤΟΛΟΓΙΑ-ΔΕΙΚΤΕΣ ΠΟΙΟΤΗΤΑΣ\ΔΕΙΚΤΕΣ ΠΟΙΟΤΗΤΑΣ\Δείκτες Ποιότητας 2020\Δείκτες Ποιότητας 2020 Β\"/>
    </mc:Choice>
  </mc:AlternateContent>
  <xr:revisionPtr revIDLastSave="0" documentId="13_ncr:1_{687A53F6-1155-4C40-950B-AA44078A9623}" xr6:coauthVersionLast="46" xr6:coauthVersionMax="46" xr10:uidLastSave="{00000000-0000-0000-0000-000000000000}"/>
  <workbookProtection workbookAlgorithmName="SHA-512" workbookHashValue="MV2i6vKtpHVVAi24Jc3UoFqEI6UE2+GoozoKjh3YbgXzsuNRpPjiLcQTJd8GXeG/S7jYH+4kfTT3Rfrpa+KvIQ==" workbookSaltValue="cM++9dJ+OZcZ/NWAuOWZHQ==" workbookSpinCount="100000" lockStructure="1"/>
  <bookViews>
    <workbookView xWindow="4455" yWindow="1155" windowWidth="34065" windowHeight="19170" xr2:uid="{00000000-000D-0000-FFFF-FFFF00000000}"/>
  </bookViews>
  <sheets>
    <sheet name="ΓΕΝΙΚΑ" sheetId="3" r:id="rId1"/>
    <sheet name="K01" sheetId="1" r:id="rId2"/>
    <sheet name="Lists" sheetId="2" state="hidden" r:id="rId3"/>
  </sheets>
  <definedNames>
    <definedName name="Operators">Lists!$C$4:$C$20</definedName>
    <definedName name="Semester">Lists!$A$3:$A$4</definedName>
    <definedName name="YesNo">Lists!$D$3:$D$4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" i="1" l="1"/>
  <c r="J5" i="1"/>
  <c r="J6" i="1"/>
  <c r="J7" i="1"/>
  <c r="H4" i="1"/>
  <c r="H5" i="1"/>
  <c r="H6" i="1"/>
  <c r="H7" i="1"/>
  <c r="H3" i="1"/>
  <c r="J3" i="1"/>
  <c r="C3" i="1"/>
  <c r="N7" i="1" l="1"/>
  <c r="N6" i="1"/>
  <c r="N5" i="1"/>
  <c r="N4" i="1"/>
  <c r="N3" i="1"/>
  <c r="D7" i="1" l="1"/>
  <c r="D6" i="1"/>
  <c r="D5" i="1"/>
  <c r="D4" i="1"/>
  <c r="D3" i="1"/>
  <c r="C7" i="1"/>
  <c r="C6" i="1"/>
  <c r="C5" i="1"/>
  <c r="C4" i="1"/>
  <c r="M4" i="1" l="1"/>
  <c r="M3" i="1"/>
  <c r="M5" i="1"/>
  <c r="M7" i="1"/>
  <c r="M6" i="1"/>
  <c r="C14" i="3" l="1"/>
  <c r="C13" i="3"/>
  <c r="C4" i="3"/>
  <c r="B7" i="1" l="1"/>
  <c r="B3" i="1"/>
  <c r="B6" i="1"/>
  <c r="B5" i="1"/>
  <c r="B4" i="1"/>
  <c r="C12" i="3"/>
  <c r="K7" i="1" l="1"/>
  <c r="K6" i="1"/>
  <c r="K5" i="1"/>
  <c r="K4" i="1"/>
  <c r="A5" i="1"/>
  <c r="A6" i="1"/>
  <c r="A7" i="1"/>
  <c r="A4" i="1"/>
</calcChain>
</file>

<file path=xl/sharedStrings.xml><?xml version="1.0" encoding="utf-8"?>
<sst xmlns="http://schemas.openxmlformats.org/spreadsheetml/2006/main" count="69" uniqueCount="53">
  <si>
    <t>Περίοδος</t>
  </si>
  <si>
    <t>2ο Εξάμηνο</t>
  </si>
  <si>
    <t>Επίπεδο</t>
  </si>
  <si>
    <t>Επικράτεια</t>
  </si>
  <si>
    <t>Περιφέρεια</t>
  </si>
  <si>
    <t>Νομός</t>
  </si>
  <si>
    <t>Δήμος</t>
  </si>
  <si>
    <t>1ο Εξάμηνο</t>
  </si>
  <si>
    <t>Πάροχος</t>
  </si>
  <si>
    <t>Πάροχοι</t>
  </si>
  <si>
    <t>OTE</t>
  </si>
  <si>
    <t>Σημειώσεις Παρόχου</t>
  </si>
  <si>
    <t>KPI-CODE</t>
  </si>
  <si>
    <t>Αριθμός υπηρεσιών τηλεφωνικού καταλόγου</t>
  </si>
  <si>
    <t>K01</t>
  </si>
  <si>
    <t>ΕΛΕΓΧΟΣ ΟΡΘΟΤΗΤΑΣ</t>
  </si>
  <si>
    <t>KPIcode</t>
  </si>
  <si>
    <t>Operator</t>
  </si>
  <si>
    <t>MeasurementArea</t>
  </si>
  <si>
    <t>ServiceLine</t>
  </si>
  <si>
    <t>ResponseTime</t>
  </si>
  <si>
    <t>Notes</t>
  </si>
  <si>
    <t>NoUse</t>
  </si>
  <si>
    <t>ReceivedCalls20</t>
  </si>
  <si>
    <t>ΠΑΝΕΛΛΑΔΙΚΑ</t>
  </si>
  <si>
    <t>Πάροχος (εκτός λίστας):</t>
  </si>
  <si>
    <t>Έτος</t>
  </si>
  <si>
    <t>Ημερ/νία έναρξης μετρήσεων</t>
  </si>
  <si>
    <t>Ημερ/νία λήξης μετρήσεων</t>
  </si>
  <si>
    <t>ΕΛΕΓΧΟΣ ΟΡΘΟΤΗΤΑΣ:</t>
  </si>
  <si>
    <t>Υποβολή</t>
  </si>
  <si>
    <t>ΝΑΙ</t>
  </si>
  <si>
    <t>ΝαιΟΧΙ</t>
  </si>
  <si>
    <t>ΟΧΙ</t>
  </si>
  <si>
    <t>Σφάλματα</t>
  </si>
  <si>
    <r>
      <t>Ποσοστό κλήσεων που απαντώνται εντός 20 sec (%)</t>
    </r>
    <r>
      <rPr>
        <b/>
        <sz val="9"/>
        <color rgb="FFC00000"/>
        <rFont val="Calibri"/>
        <family val="2"/>
        <charset val="161"/>
        <scheme val="minor"/>
      </rPr>
      <t xml:space="preserve">
(Αριθμητική τιμή με 2 δεκαδικά)</t>
    </r>
  </si>
  <si>
    <r>
      <t xml:space="preserve">Χρόνος απόκρισης
(sec)
</t>
    </r>
    <r>
      <rPr>
        <b/>
        <sz val="9"/>
        <color rgb="FFC00000"/>
        <rFont val="Calibri"/>
        <family val="2"/>
        <charset val="161"/>
        <scheme val="minor"/>
      </rPr>
      <t>(Ακέραια αριθμητική τιμή)</t>
    </r>
  </si>
  <si>
    <t>Orchard_Measurement_Id</t>
  </si>
  <si>
    <t>Orchard_Route_Title</t>
  </si>
  <si>
    <t>ΠΕΡΙΟΧΗ</t>
  </si>
  <si>
    <t>Στοιχεία Μέτρησης</t>
  </si>
  <si>
    <t>ΕΛΕΓΧΟΣ ΟΡΘΟΤΗΤΑΣ ΔΠ K01:</t>
  </si>
  <si>
    <t>CALL CENTER HELLAS</t>
  </si>
  <si>
    <t>COSMOTE</t>
  </si>
  <si>
    <t>DATA SMS</t>
  </si>
  <si>
    <t>FORTHNET</t>
  </si>
  <si>
    <t>MEDIATEL</t>
  </si>
  <si>
    <t>NEWSPHONE</t>
  </si>
  <si>
    <t>VODAFONE</t>
  </si>
  <si>
    <t>WIND</t>
  </si>
  <si>
    <t/>
  </si>
  <si>
    <t>ΑΚΕΠ</t>
  </si>
  <si>
    <t>Τελευταία έκδοση Excel: 5/6/2020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</si>
</sst>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8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11"/>
      <color theme="5" tint="-0.499984740745262"/>
      <name val="Calibri"/>
      <family val="2"/>
      <charset val="161"/>
      <scheme val="minor"/>
    </font>
    <font>
      <sz val="11"/>
      <color theme="0" tint="-4.9989318521683403E-2"/>
      <name val="Calibri"/>
      <family val="2"/>
      <charset val="161"/>
      <scheme val="minor"/>
    </font>
    <font>
      <sz val="14"/>
      <color theme="1"/>
      <name val="Calibri"/>
      <family val="2"/>
      <charset val="161"/>
      <scheme val="minor"/>
    </font>
    <font>
      <b/>
      <sz val="9"/>
      <color rgb="FFC00000"/>
      <name val="Calibri"/>
      <family val="2"/>
      <charset val="161"/>
      <scheme val="minor"/>
    </font>
    <font>
      <sz val="11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vertical="top" wrapText="1"/>
    </xf>
    <xf numFmtId="0" fontId="2" fillId="2" borderId="2" xfId="0" applyFont="1" applyFill="1" applyBorder="1" applyAlignment="1">
      <alignment vertical="top" wrapText="1"/>
    </xf>
    <xf numFmtId="0" fontId="3" fillId="3" borderId="13" xfId="0" applyFont="1" applyFill="1" applyBorder="1" applyAlignment="1">
      <alignment horizontal="center" vertical="top"/>
    </xf>
    <xf numFmtId="0" fontId="3" fillId="3" borderId="5" xfId="0" applyFont="1" applyFill="1" applyBorder="1" applyAlignment="1">
      <alignment horizontal="center" vertical="top"/>
    </xf>
    <xf numFmtId="0" fontId="0" fillId="3" borderId="15" xfId="0" applyFill="1" applyBorder="1" applyAlignment="1">
      <alignment horizontal="center" vertical="top"/>
    </xf>
    <xf numFmtId="0" fontId="0" fillId="4" borderId="0" xfId="0" applyFill="1"/>
    <xf numFmtId="0" fontId="0" fillId="0" borderId="6" xfId="0" applyBorder="1" applyAlignment="1" applyProtection="1">
      <alignment horizontal="left" vertical="top"/>
      <protection locked="0"/>
    </xf>
    <xf numFmtId="1" fontId="0" fillId="0" borderId="6" xfId="0" applyNumberFormat="1" applyBorder="1" applyAlignment="1" applyProtection="1">
      <alignment horizontal="left" vertical="top"/>
      <protection locked="0"/>
    </xf>
    <xf numFmtId="164" fontId="0" fillId="0" borderId="6" xfId="0" applyNumberFormat="1" applyBorder="1" applyAlignment="1" applyProtection="1">
      <alignment horizontal="left" vertical="top"/>
      <protection locked="0"/>
    </xf>
    <xf numFmtId="0" fontId="0" fillId="0" borderId="19" xfId="0" applyFont="1" applyFill="1" applyBorder="1" applyAlignment="1" applyProtection="1">
      <alignment horizontal="center" vertical="center" wrapText="1"/>
      <protection locked="0"/>
    </xf>
    <xf numFmtId="0" fontId="0" fillId="0" borderId="23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1" fontId="0" fillId="0" borderId="7" xfId="0" applyNumberFormat="1" applyBorder="1" applyAlignment="1" applyProtection="1">
      <alignment horizontal="left" vertical="top"/>
      <protection locked="0"/>
    </xf>
    <xf numFmtId="1" fontId="0" fillId="0" borderId="8" xfId="0" applyNumberFormat="1" applyBorder="1" applyAlignment="1" applyProtection="1">
      <alignment horizontal="left" vertical="top"/>
      <protection locked="0"/>
    </xf>
    <xf numFmtId="0" fontId="2" fillId="2" borderId="3" xfId="0" applyFont="1" applyFill="1" applyBorder="1" applyAlignment="1">
      <alignment vertical="top" wrapText="1"/>
    </xf>
    <xf numFmtId="0" fontId="2" fillId="2" borderId="22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1" fontId="0" fillId="0" borderId="7" xfId="0" applyNumberFormat="1" applyBorder="1" applyAlignment="1" applyProtection="1">
      <alignment horizontal="right" vertical="top"/>
      <protection locked="0"/>
    </xf>
    <xf numFmtId="1" fontId="0" fillId="0" borderId="6" xfId="0" applyNumberFormat="1" applyBorder="1" applyAlignment="1" applyProtection="1">
      <alignment horizontal="right" vertical="top"/>
      <protection locked="0"/>
    </xf>
    <xf numFmtId="1" fontId="0" fillId="0" borderId="8" xfId="0" applyNumberFormat="1" applyBorder="1" applyAlignment="1" applyProtection="1">
      <alignment horizontal="right" vertical="top"/>
      <protection locked="0"/>
    </xf>
    <xf numFmtId="2" fontId="0" fillId="0" borderId="12" xfId="0" applyNumberFormat="1" applyBorder="1" applyAlignment="1" applyProtection="1">
      <alignment horizontal="right" vertical="top"/>
      <protection locked="0"/>
    </xf>
    <xf numFmtId="2" fontId="0" fillId="0" borderId="9" xfId="0" applyNumberFormat="1" applyBorder="1" applyAlignment="1" applyProtection="1">
      <alignment horizontal="right" vertical="top"/>
      <protection locked="0"/>
    </xf>
    <xf numFmtId="2" fontId="0" fillId="0" borderId="10" xfId="0" applyNumberFormat="1" applyBorder="1" applyAlignment="1" applyProtection="1">
      <alignment horizontal="right" vertical="top"/>
      <protection locked="0"/>
    </xf>
    <xf numFmtId="0" fontId="0" fillId="3" borderId="24" xfId="0" applyNumberFormat="1" applyFill="1" applyBorder="1" applyAlignment="1">
      <alignment horizontal="left" wrapText="1"/>
    </xf>
    <xf numFmtId="0" fontId="0" fillId="3" borderId="4" xfId="0" applyNumberFormat="1" applyFill="1" applyBorder="1" applyAlignment="1">
      <alignment horizontal="left" wrapText="1"/>
    </xf>
    <xf numFmtId="0" fontId="0" fillId="0" borderId="6" xfId="0" applyBorder="1"/>
    <xf numFmtId="0" fontId="6" fillId="3" borderId="0" xfId="0" applyFont="1" applyFill="1" applyBorder="1" applyAlignment="1">
      <alignment horizontal="center" vertical="top"/>
    </xf>
    <xf numFmtId="0" fontId="6" fillId="3" borderId="0" xfId="0" applyFont="1" applyFill="1" applyBorder="1" applyAlignment="1">
      <alignment horizontal="center" vertical="center"/>
    </xf>
    <xf numFmtId="1" fontId="6" fillId="3" borderId="7" xfId="0" applyNumberFormat="1" applyFont="1" applyFill="1" applyBorder="1" applyAlignment="1">
      <alignment horizontal="center" vertical="center" wrapText="1"/>
    </xf>
    <xf numFmtId="0" fontId="6" fillId="3" borderId="27" xfId="0" applyFont="1" applyFill="1" applyBorder="1" applyAlignment="1">
      <alignment horizontal="center" vertical="center" wrapText="1"/>
    </xf>
    <xf numFmtId="1" fontId="6" fillId="3" borderId="0" xfId="0" applyNumberFormat="1" applyFont="1" applyFill="1" applyBorder="1" applyAlignment="1">
      <alignment horizontal="center" vertical="center"/>
    </xf>
    <xf numFmtId="0" fontId="6" fillId="3" borderId="16" xfId="0" applyFont="1" applyFill="1" applyBorder="1" applyAlignment="1">
      <alignment horizontal="left" vertical="top"/>
    </xf>
    <xf numFmtId="0" fontId="6" fillId="3" borderId="14" xfId="0" applyFont="1" applyFill="1" applyBorder="1" applyAlignment="1">
      <alignment horizontal="center" vertical="top"/>
    </xf>
    <xf numFmtId="0" fontId="3" fillId="3" borderId="11" xfId="0" applyFont="1" applyFill="1" applyBorder="1" applyAlignment="1">
      <alignment horizontal="center" vertical="top" wrapText="1"/>
    </xf>
    <xf numFmtId="0" fontId="3" fillId="3" borderId="4" xfId="0" applyFont="1" applyFill="1" applyBorder="1" applyAlignment="1">
      <alignment horizontal="center" vertical="top" wrapText="1"/>
    </xf>
    <xf numFmtId="0" fontId="6" fillId="3" borderId="7" xfId="0" applyNumberFormat="1" applyFont="1" applyFill="1" applyBorder="1" applyAlignment="1">
      <alignment horizontal="center" vertical="center" wrapText="1"/>
    </xf>
    <xf numFmtId="0" fontId="6" fillId="3" borderId="0" xfId="0" applyNumberFormat="1" applyFont="1" applyFill="1" applyBorder="1" applyAlignment="1">
      <alignment horizontal="center" vertical="center"/>
    </xf>
    <xf numFmtId="0" fontId="0" fillId="0" borderId="6" xfId="0" applyBorder="1" applyAlignment="1" applyProtection="1">
      <alignment wrapText="1"/>
      <protection locked="0"/>
    </xf>
    <xf numFmtId="0" fontId="0" fillId="4" borderId="6" xfId="0" applyFill="1" applyBorder="1" applyProtection="1">
      <protection locked="0"/>
    </xf>
    <xf numFmtId="0" fontId="2" fillId="2" borderId="6" xfId="0" applyFont="1" applyFill="1" applyBorder="1" applyAlignment="1" applyProtection="1">
      <alignment vertical="top" wrapText="1"/>
      <protection locked="0"/>
    </xf>
    <xf numFmtId="0" fontId="0" fillId="4" borderId="0" xfId="0" applyFill="1" applyProtection="1">
      <protection locked="0"/>
    </xf>
    <xf numFmtId="0" fontId="2" fillId="2" borderId="18" xfId="0" applyFont="1" applyFill="1" applyBorder="1" applyAlignment="1" applyProtection="1">
      <alignment vertical="center" wrapText="1"/>
      <protection locked="0"/>
    </xf>
    <xf numFmtId="0" fontId="2" fillId="2" borderId="19" xfId="0" applyFont="1" applyFill="1" applyBorder="1" applyAlignment="1" applyProtection="1">
      <alignment vertical="center" wrapText="1"/>
      <protection locked="0"/>
    </xf>
    <xf numFmtId="0" fontId="4" fillId="0" borderId="20" xfId="0" applyFont="1" applyBorder="1" applyAlignment="1" applyProtection="1">
      <alignment horizontal="center" vertical="center"/>
      <protection locked="0"/>
    </xf>
    <xf numFmtId="0" fontId="2" fillId="4" borderId="18" xfId="0" applyFont="1" applyFill="1" applyBorder="1" applyAlignment="1" applyProtection="1">
      <alignment vertical="center" wrapText="1"/>
      <protection locked="0"/>
    </xf>
    <xf numFmtId="0" fontId="2" fillId="2" borderId="21" xfId="0" applyFont="1" applyFill="1" applyBorder="1" applyAlignment="1" applyProtection="1">
      <alignment horizontal="center" vertical="center" wrapText="1"/>
      <protection locked="0"/>
    </xf>
    <xf numFmtId="0" fontId="0" fillId="0" borderId="20" xfId="0" applyFont="1" applyBorder="1" applyAlignment="1" applyProtection="1">
      <alignment horizontal="center" vertical="center"/>
      <protection locked="0"/>
    </xf>
    <xf numFmtId="4" fontId="0" fillId="3" borderId="28" xfId="0" applyNumberFormat="1" applyFill="1" applyBorder="1" applyAlignment="1">
      <alignment horizontal="left" vertical="top"/>
    </xf>
    <xf numFmtId="4" fontId="0" fillId="4" borderId="0" xfId="0" applyNumberFormat="1" applyFill="1"/>
    <xf numFmtId="0" fontId="0" fillId="0" borderId="17" xfId="0" quotePrefix="1" applyBorder="1" applyAlignment="1" applyProtection="1">
      <alignment horizontal="left" vertical="top" wrapText="1"/>
      <protection locked="0"/>
    </xf>
    <xf numFmtId="0" fontId="7" fillId="5" borderId="0" xfId="0" applyFont="1" applyFill="1" applyProtection="1">
      <protection locked="0"/>
    </xf>
    <xf numFmtId="0" fontId="0" fillId="5" borderId="0" xfId="0" applyFill="1" applyProtection="1">
      <protection locked="0"/>
    </xf>
  </cellXfs>
  <cellStyles count="1">
    <cellStyle name="Normal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3314700</xdr:colOff>
      <xdr:row>7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0" y="542925"/>
          <a:ext cx="3314700" cy="390525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l-GR" sz="1200" u="sng"/>
            <a:t>ΔΕΙΚΤΗΣ ΠΟΙΟΤΗΤΑΣ:</a:t>
          </a:r>
          <a:r>
            <a:rPr lang="el-GR" sz="1200" u="sng" baseline="0"/>
            <a:t> </a:t>
          </a:r>
          <a:r>
            <a:rPr lang="en-US" sz="1200" b="1" u="sng" baseline="0"/>
            <a:t>K</a:t>
          </a:r>
          <a:r>
            <a:rPr lang="el-GR" sz="1200" b="1" u="sng" baseline="0"/>
            <a:t>0</a:t>
          </a:r>
          <a:r>
            <a:rPr lang="en-US" sz="1200" b="1" u="sng" baseline="0"/>
            <a:t>1</a:t>
          </a:r>
          <a:endParaRPr lang="el-GR" sz="1200" b="1" u="sng"/>
        </a:p>
        <a:p>
          <a:endParaRPr lang="el-GR" sz="1200"/>
        </a:p>
        <a:p>
          <a:r>
            <a:rPr lang="el-GR" sz="1200"/>
            <a:t>Μέσος χρόνος απόκρισης γραμμών υπηρεσιών εξυπηρέτησης τελικών χρηστών</a:t>
          </a:r>
          <a:endParaRPr lang="en-US" sz="1200"/>
        </a:p>
        <a:p>
          <a:endParaRPr lang="el-GR" sz="1200"/>
        </a:p>
        <a:p>
          <a:r>
            <a:rPr lang="el-GR" sz="1200" u="sng"/>
            <a:t>Οδηγίες συμπλήρωσης:</a:t>
          </a:r>
        </a:p>
        <a:p>
          <a:endParaRPr lang="el-GR" sz="1200"/>
        </a:p>
        <a:p>
          <a:r>
            <a:rPr lang="el-GR" sz="1200"/>
            <a:t>- Μην πραγματοποιείτε "Αποκοπή" ή "Διαγραφή" στα επεξεργάσιμα κελιά του φύλλου.</a:t>
          </a:r>
        </a:p>
        <a:p>
          <a:r>
            <a:rPr lang="el-GR" sz="1200"/>
            <a:t>- Η "Επικόλληση"</a:t>
          </a:r>
          <a:r>
            <a:rPr lang="el-GR" sz="1200" baseline="0"/>
            <a:t> επιτρέπεται.</a:t>
          </a:r>
          <a:endParaRPr lang="en-US" sz="1200" baseline="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C15"/>
  <sheetViews>
    <sheetView tabSelected="1" workbookViewId="0">
      <selection activeCell="C9" sqref="C9"/>
    </sheetView>
  </sheetViews>
  <sheetFormatPr defaultColWidth="0" defaultRowHeight="15" zeroHeight="1" x14ac:dyDescent="0.25"/>
  <cols>
    <col min="1" max="1" width="41" style="43" customWidth="1"/>
    <col min="2" max="2" width="17.85546875" style="43" customWidth="1"/>
    <col min="3" max="3" width="30" style="43" bestFit="1" customWidth="1"/>
    <col min="4" max="16384" width="9.140625" style="43" hidden="1"/>
  </cols>
  <sheetData>
    <row r="1" spans="1:3" x14ac:dyDescent="0.25">
      <c r="A1" s="41"/>
      <c r="B1" s="41"/>
      <c r="C1" s="42" t="s">
        <v>40</v>
      </c>
    </row>
    <row r="2" spans="1:3" ht="22.5" customHeight="1" x14ac:dyDescent="0.25">
      <c r="A2" s="42" t="s">
        <v>8</v>
      </c>
      <c r="B2" s="42"/>
      <c r="C2" s="8" t="s">
        <v>42</v>
      </c>
    </row>
    <row r="3" spans="1:3" ht="22.5" customHeight="1" x14ac:dyDescent="0.25">
      <c r="A3" s="42" t="s">
        <v>25</v>
      </c>
      <c r="B3" s="42"/>
      <c r="C3" s="8"/>
    </row>
    <row r="4" spans="1:3" ht="22.5" hidden="1" customHeight="1" x14ac:dyDescent="0.25">
      <c r="A4" s="42" t="s">
        <v>8</v>
      </c>
      <c r="B4" s="42"/>
      <c r="C4" s="8" t="str">
        <f>IF(C2="",TEXT(C3,),C2)</f>
        <v>CALL CENTER HELLAS</v>
      </c>
    </row>
    <row r="5" spans="1:3" ht="22.5" customHeight="1" x14ac:dyDescent="0.25">
      <c r="A5" s="42" t="s">
        <v>0</v>
      </c>
      <c r="B5" s="42"/>
      <c r="C5" s="8" t="s">
        <v>1</v>
      </c>
    </row>
    <row r="6" spans="1:3" ht="22.5" customHeight="1" x14ac:dyDescent="0.25">
      <c r="A6" s="42" t="s">
        <v>26</v>
      </c>
      <c r="B6" s="42"/>
      <c r="C6" s="9">
        <v>2020</v>
      </c>
    </row>
    <row r="7" spans="1:3" ht="22.5" customHeight="1" x14ac:dyDescent="0.25">
      <c r="A7" s="42" t="s">
        <v>27</v>
      </c>
      <c r="B7" s="42"/>
      <c r="C7" s="10">
        <v>44013</v>
      </c>
    </row>
    <row r="8" spans="1:3" ht="22.5" customHeight="1" x14ac:dyDescent="0.25">
      <c r="A8" s="42" t="s">
        <v>28</v>
      </c>
      <c r="B8" s="42"/>
      <c r="C8" s="10">
        <v>44196</v>
      </c>
    </row>
    <row r="9" spans="1:3" ht="67.5" customHeight="1" x14ac:dyDescent="0.25">
      <c r="A9" s="42" t="s">
        <v>11</v>
      </c>
      <c r="B9" s="42"/>
      <c r="C9" s="40"/>
    </row>
    <row r="10" spans="1:3" x14ac:dyDescent="0.25"/>
    <row r="11" spans="1:3" ht="15.75" thickBot="1" x14ac:dyDescent="0.3"/>
    <row r="12" spans="1:3" ht="31.5" customHeight="1" thickBot="1" x14ac:dyDescent="0.3">
      <c r="A12" s="44" t="s">
        <v>29</v>
      </c>
      <c r="B12" s="45"/>
      <c r="C12" s="46" t="str">
        <f>IF(OR(C5="",C4="",C6="",C7="",C8=""),"ΥΠΑΡΧΟΥΝ ΛΑΘΗ","ΤΑ ΣΤΟΙΧΕΙΑ ΕΊΝΑΙ ΟΡΘΑ")</f>
        <v>ΤΑ ΣΤΟΙΧΕΙΑ ΕΊΝΑΙ ΟΡΘΑ</v>
      </c>
    </row>
    <row r="13" spans="1:3" ht="31.5" customHeight="1" thickBot="1" x14ac:dyDescent="0.3">
      <c r="A13" s="47"/>
      <c r="B13" s="48" t="s">
        <v>30</v>
      </c>
      <c r="C13" s="49" t="str">
        <f>CONCATENATE(IF($B$14="ΝΑΙ",COUNTIF('K01'!M:M,"ΣΦΑΛΜΑ"),0)," ΣΦΑΛΜΑΤΑ")</f>
        <v>0 ΣΦΑΛΜΑΤΑ</v>
      </c>
    </row>
    <row r="14" spans="1:3" ht="15.75" thickBot="1" x14ac:dyDescent="0.3">
      <c r="A14" s="44" t="s">
        <v>41</v>
      </c>
      <c r="B14" s="11" t="s">
        <v>31</v>
      </c>
      <c r="C14" s="49" t="str">
        <f>IF(B14="ΟΧΙ","",IF(COUNTIF('K01'!M:M,"ΣΦΑΛΜΑ")=0,"ΤΑ ΣΤΟΙΧΕΙΑ ΕΙΝΑΙ ΟΡΘΑ","ΥΠΑΡΧΟΥΝ ΛΑΘΗ"))</f>
        <v>ΤΑ ΣΤΟΙΧΕΙΑ ΕΙΝΑΙ ΟΡΘΑ</v>
      </c>
    </row>
    <row r="15" spans="1:3" x14ac:dyDescent="0.25">
      <c r="A15" s="53" t="s">
        <v>52</v>
      </c>
      <c r="B15" s="54"/>
      <c r="C15" s="54"/>
    </row>
  </sheetData>
  <sheetProtection algorithmName="SHA-512" hashValue="J/oYHzqKwvvoWMnY/vyGdgqTCgJNuvKq5/Woj5Ly2mgxu8nu0Ai/tDyeGdyFdjdWGY8DUUKxalvObVWvYqFNPQ==" saltValue="iuLIgDNTrtKVwtO1t1P2fw==" spinCount="100000" sheet="1" objects="1" scenarios="1"/>
  <sortState xmlns:xlrd2="http://schemas.microsoft.com/office/spreadsheetml/2017/richdata2" ref="C2">
    <sortCondition ref="C2"/>
  </sortState>
  <conditionalFormatting sqref="C12">
    <cfRule type="cellIs" dxfId="6" priority="15" operator="equal">
      <formula>"ΤΑ ΣΤΟΙΧΕΙΑ ΕΊΝΑΙ ΟΡΘΑ"</formula>
    </cfRule>
    <cfRule type="cellIs" dxfId="5" priority="16" operator="equal">
      <formula>"ΥΠΑΡΧΟΥΝ ΛΑΘΗ"</formula>
    </cfRule>
  </conditionalFormatting>
  <conditionalFormatting sqref="C13">
    <cfRule type="cellIs" dxfId="4" priority="13" operator="equal">
      <formula>"ΤΑ ΣΤΟΙΧΕΙΑ ΕΙΝΑΙ ΟΡΘΑ"</formula>
    </cfRule>
    <cfRule type="cellIs" dxfId="3" priority="14" operator="equal">
      <formula>"ΥΠΑΡΧΟΥΝ ΛΑΘΗ"</formula>
    </cfRule>
  </conditionalFormatting>
  <conditionalFormatting sqref="C14">
    <cfRule type="cellIs" dxfId="2" priority="11" operator="equal">
      <formula>"ΤΑ ΣΤΟΙΧΕΙΑ ΕΙΝΑΙ ΟΡΘΑ"</formula>
    </cfRule>
    <cfRule type="cellIs" dxfId="1" priority="12" operator="equal">
      <formula>"ΥΠΑΡΧΟΥΝ ΛΑΘΗ"</formula>
    </cfRule>
  </conditionalFormatting>
  <dataValidations count="3">
    <dataValidation type="list" allowBlank="1" showInputMessage="1" showErrorMessage="1" sqref="B14" xr:uid="{00000000-0002-0000-0000-000000000000}">
      <formula1>YesNo</formula1>
    </dataValidation>
    <dataValidation type="whole" allowBlank="1" showInputMessage="1" showErrorMessage="1" sqref="C6" xr:uid="{00000000-0002-0000-0000-000001000000}">
      <formula1>1990</formula1>
      <formula2>2030</formula2>
    </dataValidation>
    <dataValidation type="list" allowBlank="1" showInputMessage="1" showErrorMessage="1" sqref="C5" xr:uid="{00000000-0002-0000-0000-000002000000}">
      <formula1>Semester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3000000}">
          <x14:formula1>
            <xm:f>Lists!$C$3:$C$16</xm:f>
          </x14:formula1>
          <xm:sqref>C2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tabColor rgb="FF00B0F0"/>
  </sheetPr>
  <dimension ref="A1:N7"/>
  <sheetViews>
    <sheetView topLeftCell="A2" workbookViewId="0">
      <selection activeCell="I4" sqref="I4"/>
    </sheetView>
  </sheetViews>
  <sheetFormatPr defaultColWidth="0" defaultRowHeight="15" zeroHeight="1" x14ac:dyDescent="0.25"/>
  <cols>
    <col min="1" max="1" width="50" style="7" customWidth="1"/>
    <col min="2" max="2" width="23" style="7" hidden="1" customWidth="1"/>
    <col min="3" max="3" width="24.5703125" style="7" hidden="1" customWidth="1"/>
    <col min="4" max="5" width="23" style="7" hidden="1" customWidth="1"/>
    <col min="6" max="6" width="31.140625" style="7" customWidth="1"/>
    <col min="7" max="7" width="23.28515625" style="7" bestFit="1" customWidth="1"/>
    <col min="8" max="8" width="23.28515625" style="7" hidden="1" customWidth="1"/>
    <col min="9" max="9" width="31" style="7" customWidth="1"/>
    <col min="10" max="10" width="32.42578125" style="51" hidden="1" customWidth="1"/>
    <col min="11" max="11" width="45" style="7" customWidth="1"/>
    <col min="12" max="12" width="2.85546875" style="7" customWidth="1"/>
    <col min="13" max="13" width="17" style="7" customWidth="1"/>
    <col min="14" max="14" width="64.140625" style="7" customWidth="1"/>
    <col min="15" max="16384" width="0.42578125" style="7" hidden="1"/>
  </cols>
  <sheetData>
    <row r="1" spans="1:14" ht="15.75" hidden="1" thickBot="1" x14ac:dyDescent="0.3">
      <c r="A1" t="s">
        <v>16</v>
      </c>
      <c r="B1" t="s">
        <v>17</v>
      </c>
      <c r="C1" s="28" t="s">
        <v>37</v>
      </c>
      <c r="D1" s="28" t="s">
        <v>38</v>
      </c>
      <c r="E1" s="28" t="s">
        <v>18</v>
      </c>
      <c r="F1" t="s">
        <v>19</v>
      </c>
      <c r="G1" t="s">
        <v>22</v>
      </c>
      <c r="H1" t="s">
        <v>20</v>
      </c>
      <c r="I1" t="s">
        <v>22</v>
      </c>
      <c r="J1" t="s">
        <v>23</v>
      </c>
      <c r="K1" t="s">
        <v>21</v>
      </c>
      <c r="M1" t="s">
        <v>22</v>
      </c>
      <c r="N1" t="s">
        <v>22</v>
      </c>
    </row>
    <row r="2" spans="1:14" ht="42.75" thickBot="1" x14ac:dyDescent="0.3">
      <c r="A2" s="2" t="s">
        <v>12</v>
      </c>
      <c r="B2" s="2" t="s">
        <v>8</v>
      </c>
      <c r="C2" s="3"/>
      <c r="D2" s="3"/>
      <c r="E2" s="3" t="s">
        <v>39</v>
      </c>
      <c r="F2" s="3" t="s">
        <v>13</v>
      </c>
      <c r="G2" s="3" t="s">
        <v>36</v>
      </c>
      <c r="H2" s="3" t="s">
        <v>36</v>
      </c>
      <c r="I2" s="3" t="s">
        <v>35</v>
      </c>
      <c r="J2" s="3" t="s">
        <v>35</v>
      </c>
      <c r="K2" s="17" t="s">
        <v>11</v>
      </c>
      <c r="M2" s="18" t="s">
        <v>15</v>
      </c>
      <c r="N2" s="19" t="s">
        <v>34</v>
      </c>
    </row>
    <row r="3" spans="1:14" ht="61.5" customHeight="1" thickTop="1" x14ac:dyDescent="0.25">
      <c r="A3" s="6" t="s">
        <v>14</v>
      </c>
      <c r="B3" s="34" t="str">
        <f>ΓΕΝΙΚΑ!$C$4</f>
        <v>CALL CENTER HELLAS</v>
      </c>
      <c r="C3" s="31">
        <f>IF(ΓΕΝΙΚΑ!$B$14="ΝΑΙ",15300,"")</f>
        <v>15300</v>
      </c>
      <c r="D3" s="38" t="str">
        <f>IF(ΓΕΝΙΚΑ!$B$14="ΝΑΙ","ΠΑΝΕΛΛΑΔΙΚΑ","")</f>
        <v>ΠΑΝΕΛΛΑΔΙΚΑ</v>
      </c>
      <c r="E3" s="32" t="s">
        <v>24</v>
      </c>
      <c r="F3" s="15">
        <v>11821</v>
      </c>
      <c r="G3" s="20">
        <v>11</v>
      </c>
      <c r="H3" s="50">
        <f>IF(ISNUMBER(G3),ROUND(G3,2),"N/A")</f>
        <v>11</v>
      </c>
      <c r="I3" s="23">
        <v>89.5</v>
      </c>
      <c r="J3" s="50">
        <f>IF(ISNUMBER(I3),ROUND(I3,2),"N/A")</f>
        <v>89.5</v>
      </c>
      <c r="K3" s="52" t="s">
        <v>50</v>
      </c>
      <c r="M3" s="12" t="str">
        <f>IF(N3="","","ΣΦΑΛΜΑ")</f>
        <v/>
      </c>
      <c r="N3" s="26" t="str">
        <f>CONCATENATE(IF(F3="","Πρέπει να συμπληρωθεί ο αριθμός υπηρεσιών τηλεφωνικού καταλόγου.",""),IF(ISNUMBER(G3),"","   |   Πρέπει να συμπληρωθεί ο χρόνος απόκρισης."),IF(OR(I3&lt;0,I3&gt;100,NOT(ISNUMBER(I3))),"   |   Η τιμή του ποσοστού κλήσεων που απαντώνται εντός 20 sec πρέπει να είναι αριθμός από 0 έως 100",""))</f>
        <v/>
      </c>
    </row>
    <row r="4" spans="1:14" ht="61.5" customHeight="1" x14ac:dyDescent="0.25">
      <c r="A4" s="4" t="str">
        <f>A$3</f>
        <v>K01</v>
      </c>
      <c r="B4" s="29" t="str">
        <f>ΓΕΝΙΚΑ!$C$4</f>
        <v>CALL CENTER HELLAS</v>
      </c>
      <c r="C4" s="33">
        <f>IF(ΓΕΝΙΚΑ!$B$14="ΝΑΙ",15300,"")</f>
        <v>15300</v>
      </c>
      <c r="D4" s="39" t="str">
        <f>IF(ΓΕΝΙΚΑ!$B$14="ΝΑΙ","ΠΑΝΕΛΛΑΔΙΚΑ","")</f>
        <v>ΠΑΝΕΛΛΑΔΙΚΑ</v>
      </c>
      <c r="E4" s="30" t="s">
        <v>24</v>
      </c>
      <c r="F4" s="9"/>
      <c r="G4" s="21"/>
      <c r="H4" s="50" t="str">
        <f t="shared" ref="H4:H7" si="0">IF(ISNUMBER(G4),ROUND(G4,2),"N/A")</f>
        <v>N/A</v>
      </c>
      <c r="I4" s="24"/>
      <c r="J4" s="50" t="str">
        <f t="shared" ref="J4:J7" si="1">IF(ISNUMBER(I4),ROUND(I4,2),"N/A")</f>
        <v>N/A</v>
      </c>
      <c r="K4" s="36" t="str">
        <f>K$3</f>
        <v/>
      </c>
      <c r="M4" s="13" t="str">
        <f t="shared" ref="M4:M7" si="2">IF(N4="","","ΣΦΑΛΜΑ")</f>
        <v/>
      </c>
      <c r="N4" s="26" t="str">
        <f>IF(AND(F4="",G4="",I4=""),"",CONCATENATE(IF(F4="","Πρέπει να συμπληρωθεί ο αριθμός υπηρεσιών τηλεφωνικού καταλόγου.",""),IF(ISNUMBER(G4),"","   |   Πρέπει να συμπληρωθεί ο χρόνος απόκρισης."),IF(OR(I4&lt;0,I4&gt;100,NOT(ISNUMBER(I4))),"   |   Η τιμή του ποσοστού κλήσεων που απαντώνται εντός 20 sec πρέπει να είναι αριθμός από 0 έως 100","")))</f>
        <v/>
      </c>
    </row>
    <row r="5" spans="1:14" ht="61.5" customHeight="1" x14ac:dyDescent="0.25">
      <c r="A5" s="4" t="str">
        <f t="shared" ref="A5:A7" si="3">A$3</f>
        <v>K01</v>
      </c>
      <c r="B5" s="29" t="str">
        <f>ΓΕΝΙΚΑ!$C$4</f>
        <v>CALL CENTER HELLAS</v>
      </c>
      <c r="C5" s="33">
        <f>IF(ΓΕΝΙΚΑ!$B$14="ΝΑΙ",15300,"")</f>
        <v>15300</v>
      </c>
      <c r="D5" s="39" t="str">
        <f>IF(ΓΕΝΙΚΑ!$B$14="ΝΑΙ","ΠΑΝΕΛΛΑΔΙΚΑ","")</f>
        <v>ΠΑΝΕΛΛΑΔΙΚΑ</v>
      </c>
      <c r="E5" s="30" t="s">
        <v>24</v>
      </c>
      <c r="F5" s="9"/>
      <c r="G5" s="21"/>
      <c r="H5" s="50" t="str">
        <f t="shared" si="0"/>
        <v>N/A</v>
      </c>
      <c r="I5" s="24"/>
      <c r="J5" s="50" t="str">
        <f t="shared" si="1"/>
        <v>N/A</v>
      </c>
      <c r="K5" s="36" t="str">
        <f t="shared" ref="K5:K7" si="4">K$3</f>
        <v/>
      </c>
      <c r="M5" s="13" t="str">
        <f t="shared" si="2"/>
        <v/>
      </c>
      <c r="N5" s="26" t="str">
        <f t="shared" ref="N5:N7" si="5">IF(AND(F5="",G5="",I5=""),"",CONCATENATE(IF(F5="","Πρέπει να συμπληρωθεί ο αριθμός υπηρεσιών τηλεφωνικού καταλόγου.",""),IF(ISNUMBER(G5),"","   |   Πρέπει να συμπληρωθεί ο χρόνος απόκρισης."),IF(OR(I5&lt;0,I5&gt;100,NOT(ISNUMBER(I5))),"   |   Η τιμή του ποσοστού κλήσεων που απαντώνται εντός 20 sec πρέπει να είναι αριθμός από 0 έως 100","")))</f>
        <v/>
      </c>
    </row>
    <row r="6" spans="1:14" ht="61.5" customHeight="1" x14ac:dyDescent="0.25">
      <c r="A6" s="4" t="str">
        <f t="shared" si="3"/>
        <v>K01</v>
      </c>
      <c r="B6" s="29" t="str">
        <f>ΓΕΝΙΚΑ!$C$4</f>
        <v>CALL CENTER HELLAS</v>
      </c>
      <c r="C6" s="33">
        <f>IF(ΓΕΝΙΚΑ!$B$14="ΝΑΙ",15300,"")</f>
        <v>15300</v>
      </c>
      <c r="D6" s="39" t="str">
        <f>IF(ΓΕΝΙΚΑ!$B$14="ΝΑΙ","ΠΑΝΕΛΛΑΔΙΚΑ","")</f>
        <v>ΠΑΝΕΛΛΑΔΙΚΑ</v>
      </c>
      <c r="E6" s="30" t="s">
        <v>24</v>
      </c>
      <c r="F6" s="9"/>
      <c r="G6" s="21"/>
      <c r="H6" s="50" t="str">
        <f t="shared" si="0"/>
        <v>N/A</v>
      </c>
      <c r="I6" s="24"/>
      <c r="J6" s="50" t="str">
        <f t="shared" si="1"/>
        <v>N/A</v>
      </c>
      <c r="K6" s="36" t="str">
        <f t="shared" si="4"/>
        <v/>
      </c>
      <c r="M6" s="13" t="str">
        <f t="shared" si="2"/>
        <v/>
      </c>
      <c r="N6" s="26" t="str">
        <f t="shared" si="5"/>
        <v/>
      </c>
    </row>
    <row r="7" spans="1:14" ht="61.5" customHeight="1" thickBot="1" x14ac:dyDescent="0.3">
      <c r="A7" s="5" t="str">
        <f t="shared" si="3"/>
        <v>K01</v>
      </c>
      <c r="B7" s="35" t="str">
        <f>ΓΕΝΙΚΑ!$C$4</f>
        <v>CALL CENTER HELLAS</v>
      </c>
      <c r="C7" s="33">
        <f>IF(ΓΕΝΙΚΑ!$B$14="ΝΑΙ",15300,"")</f>
        <v>15300</v>
      </c>
      <c r="D7" s="39" t="str">
        <f>IF(ΓΕΝΙΚΑ!$B$14="ΝΑΙ","ΠΑΝΕΛΛΑΔΙΚΑ","")</f>
        <v>ΠΑΝΕΛΛΑΔΙΚΑ</v>
      </c>
      <c r="E7" s="30" t="s">
        <v>24</v>
      </c>
      <c r="F7" s="16"/>
      <c r="G7" s="22"/>
      <c r="H7" s="50" t="str">
        <f t="shared" si="0"/>
        <v>N/A</v>
      </c>
      <c r="I7" s="25"/>
      <c r="J7" s="50" t="str">
        <f t="shared" si="1"/>
        <v>N/A</v>
      </c>
      <c r="K7" s="37" t="str">
        <f t="shared" si="4"/>
        <v/>
      </c>
      <c r="M7" s="14" t="str">
        <f t="shared" si="2"/>
        <v/>
      </c>
      <c r="N7" s="27" t="str">
        <f t="shared" si="5"/>
        <v/>
      </c>
    </row>
  </sheetData>
  <sheetProtection algorithmName="SHA-512" hashValue="qrA3H0FtgXBXbS2qZfKSKAbKvPyjyN9ak0Xf0/HjM5THxBwCsMxaRi/mQCGThVYypWf9moW1agKBJuQQ4Lq+8g==" saltValue="Rr55C0qSCotidWxVzWsIEg==" spinCount="100000" sheet="1" objects="1" scenarios="1"/>
  <conditionalFormatting sqref="M3:M7">
    <cfRule type="cellIs" dxfId="0" priority="1" operator="equal">
      <formula>"ΣΦΑΛΜΑ"</formula>
    </cfRule>
  </conditionalFormatting>
  <dataValidations count="1">
    <dataValidation type="list" allowBlank="1" showInputMessage="1" showErrorMessage="1" sqref="B3" xr:uid="{00000000-0002-0000-0100-000000000000}">
      <formula1>Operators.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2:D12"/>
  <sheetViews>
    <sheetView workbookViewId="0">
      <selection activeCell="J11" sqref="J11"/>
    </sheetView>
  </sheetViews>
  <sheetFormatPr defaultRowHeight="15" x14ac:dyDescent="0.25"/>
  <cols>
    <col min="1" max="1" width="21.85546875" customWidth="1"/>
    <col min="2" max="2" width="26.42578125" customWidth="1"/>
    <col min="3" max="3" width="26.28515625" customWidth="1"/>
  </cols>
  <sheetData>
    <row r="2" spans="1:4" x14ac:dyDescent="0.25">
      <c r="A2" s="1" t="s">
        <v>0</v>
      </c>
      <c r="B2" s="1" t="s">
        <v>2</v>
      </c>
      <c r="C2" s="1" t="s">
        <v>9</v>
      </c>
      <c r="D2" s="1" t="s">
        <v>32</v>
      </c>
    </row>
    <row r="3" spans="1:4" x14ac:dyDescent="0.25">
      <c r="A3" t="s">
        <v>7</v>
      </c>
      <c r="B3" t="s">
        <v>3</v>
      </c>
      <c r="C3" t="s">
        <v>51</v>
      </c>
      <c r="D3" t="s">
        <v>31</v>
      </c>
    </row>
    <row r="4" spans="1:4" x14ac:dyDescent="0.25">
      <c r="A4" t="s">
        <v>1</v>
      </c>
      <c r="B4" t="s">
        <v>4</v>
      </c>
      <c r="C4" t="s">
        <v>42</v>
      </c>
      <c r="D4" t="s">
        <v>33</v>
      </c>
    </row>
    <row r="5" spans="1:4" x14ac:dyDescent="0.25">
      <c r="B5" t="s">
        <v>5</v>
      </c>
      <c r="C5" t="s">
        <v>43</v>
      </c>
    </row>
    <row r="6" spans="1:4" x14ac:dyDescent="0.25">
      <c r="B6" t="s">
        <v>6</v>
      </c>
      <c r="C6" t="s">
        <v>44</v>
      </c>
    </row>
    <row r="7" spans="1:4" x14ac:dyDescent="0.25">
      <c r="C7" t="s">
        <v>45</v>
      </c>
    </row>
    <row r="8" spans="1:4" x14ac:dyDescent="0.25">
      <c r="C8" t="s">
        <v>46</v>
      </c>
    </row>
    <row r="9" spans="1:4" x14ac:dyDescent="0.25">
      <c r="C9" t="s">
        <v>47</v>
      </c>
    </row>
    <row r="10" spans="1:4" x14ac:dyDescent="0.25">
      <c r="C10" t="s">
        <v>10</v>
      </c>
    </row>
    <row r="11" spans="1:4" x14ac:dyDescent="0.25">
      <c r="C11" t="s">
        <v>48</v>
      </c>
    </row>
    <row r="12" spans="1:4" x14ac:dyDescent="0.25">
      <c r="C1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ΓΕΝΙΚΑ</vt:lpstr>
      <vt:lpstr>K01</vt:lpstr>
      <vt:lpstr>Lists</vt:lpstr>
      <vt:lpstr>Operators</vt:lpstr>
      <vt:lpstr>Semester</vt:lpstr>
      <vt:lpstr>YesNo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Nikos Rittas</dc:creator>
  <cp:keywords>2.0</cp:keywords>
  <dc:description>05.05.2020</dc:description>
  <cp:lastModifiedBy>Panagiotis Vassileiou</cp:lastModifiedBy>
  <dcterms:created xsi:type="dcterms:W3CDTF">2015-03-10T09:10:24Z</dcterms:created>
  <dcterms:modified xsi:type="dcterms:W3CDTF">2021-01-12T11:05:26Z</dcterms:modified>
</cp:coreProperties>
</file>