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hidePivotFieldList="1"/>
  <bookViews>
    <workbookView xWindow="25170" yWindow="0" windowWidth="28800" windowHeight="12720" activeTab="2"/>
  </bookViews>
  <sheets>
    <sheet name="Parameters" sheetId="12" r:id="rId1"/>
    <sheet name="Αγορά 3α_Summary" sheetId="8" r:id="rId2"/>
    <sheet name="Αγορά 3β_Summary" sheetId="3" r:id="rId3"/>
  </sheets>
  <definedNames>
    <definedName name="_xlnm._FilterDatabase" localSheetId="1" hidden="1">'Αγορά 3α_Summary'!$A$2:$T$114</definedName>
    <definedName name="_xlnm._FilterDatabase" localSheetId="2" hidden="1">'Αγορά 3β_Summary'!$A$2:$T$2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48" i="3" l="1"/>
  <c r="T49" i="3"/>
  <c r="T50" i="3"/>
  <c r="T51" i="3"/>
  <c r="T52" i="3"/>
  <c r="T53" i="3"/>
  <c r="T54" i="3"/>
  <c r="T55" i="3"/>
  <c r="T56" i="3"/>
  <c r="T57" i="3"/>
  <c r="T58" i="3"/>
  <c r="T59" i="3"/>
  <c r="T60" i="3"/>
  <c r="T61" i="3"/>
  <c r="T62" i="3"/>
  <c r="T63" i="3"/>
  <c r="T64" i="3"/>
  <c r="T65" i="3"/>
  <c r="T47" i="3"/>
  <c r="T46" i="3"/>
  <c r="T44" i="3"/>
  <c r="T43" i="3"/>
  <c r="T42" i="3"/>
  <c r="T41" i="3"/>
  <c r="T40" i="3"/>
  <c r="T39" i="3"/>
  <c r="T38" i="3"/>
  <c r="T37" i="3"/>
  <c r="T36" i="3"/>
  <c r="T35" i="3"/>
  <c r="T34" i="3"/>
  <c r="T33" i="3"/>
  <c r="T32" i="3"/>
  <c r="T31" i="3"/>
  <c r="T30" i="3"/>
  <c r="T29" i="3"/>
  <c r="T28" i="3"/>
  <c r="T27" i="3"/>
  <c r="T26" i="3"/>
  <c r="T25" i="3"/>
  <c r="T23" i="3"/>
  <c r="T22" i="3"/>
  <c r="T21" i="3"/>
  <c r="T20" i="3"/>
  <c r="T19" i="3"/>
  <c r="T18" i="3"/>
  <c r="T17" i="3"/>
  <c r="T16" i="3"/>
  <c r="T15" i="3"/>
  <c r="T14" i="3"/>
  <c r="T13" i="3"/>
  <c r="T12" i="3"/>
  <c r="T11" i="3"/>
  <c r="T10" i="3"/>
  <c r="T9" i="3"/>
  <c r="T8" i="3"/>
  <c r="T7" i="3"/>
  <c r="T6" i="3"/>
  <c r="T5" i="3"/>
  <c r="T4" i="3"/>
  <c r="T55" i="8" l="1"/>
  <c r="T53" i="8"/>
  <c r="T4" i="8"/>
  <c r="T5" i="8"/>
  <c r="T6" i="8"/>
  <c r="T7" i="8"/>
  <c r="T8" i="8"/>
  <c r="T9" i="8"/>
  <c r="T10" i="8"/>
  <c r="T11" i="8"/>
  <c r="T12" i="8"/>
  <c r="T13" i="8"/>
  <c r="T14" i="8"/>
  <c r="T15" i="8"/>
  <c r="T16" i="8"/>
  <c r="T17" i="8"/>
  <c r="T18" i="8"/>
  <c r="T19" i="8"/>
  <c r="T20" i="8"/>
  <c r="T21" i="8"/>
  <c r="T22" i="8"/>
  <c r="T23" i="8"/>
  <c r="T24" i="8"/>
  <c r="T25" i="8"/>
  <c r="T26" i="8"/>
  <c r="T27" i="8"/>
  <c r="T28" i="8"/>
  <c r="T30" i="8"/>
  <c r="T31" i="8"/>
  <c r="T32" i="8"/>
  <c r="T33" i="8"/>
  <c r="T34" i="8"/>
  <c r="T35" i="8"/>
  <c r="T36" i="8"/>
  <c r="T37" i="8"/>
  <c r="T38" i="8"/>
  <c r="T39" i="8"/>
  <c r="T40" i="8"/>
  <c r="T41" i="8"/>
  <c r="T42" i="8"/>
  <c r="T43" i="8"/>
  <c r="T44" i="8"/>
  <c r="T45" i="8"/>
  <c r="T46" i="8"/>
  <c r="T47" i="8"/>
  <c r="T48" i="8"/>
  <c r="T50" i="8"/>
  <c r="T51" i="8"/>
  <c r="T52" i="8"/>
  <c r="T54" i="8"/>
  <c r="T56" i="8"/>
  <c r="T57" i="8"/>
  <c r="T58" i="8"/>
  <c r="T59" i="8"/>
  <c r="T60" i="8"/>
  <c r="T61" i="8"/>
  <c r="T62" i="8"/>
  <c r="T63" i="8"/>
  <c r="T64" i="8"/>
  <c r="T65" i="8"/>
  <c r="T66" i="8"/>
  <c r="T67" i="8"/>
  <c r="T68" i="8"/>
  <c r="T69" i="8"/>
  <c r="T70" i="8"/>
  <c r="T72" i="8"/>
  <c r="T73" i="8"/>
  <c r="T74" i="8"/>
  <c r="T75" i="8"/>
  <c r="T76" i="8"/>
  <c r="T77" i="8"/>
  <c r="T80" i="8"/>
  <c r="T78" i="8"/>
  <c r="T79" i="8"/>
  <c r="T82" i="8"/>
  <c r="T81" i="8"/>
  <c r="T83" i="8"/>
  <c r="T84" i="8"/>
  <c r="T85" i="8"/>
  <c r="T86" i="8"/>
  <c r="T87" i="8"/>
  <c r="T88" i="8"/>
  <c r="T89" i="8"/>
  <c r="T90" i="8"/>
  <c r="T94" i="8"/>
  <c r="T95" i="8"/>
  <c r="T96" i="8"/>
  <c r="T97" i="8"/>
  <c r="T98" i="8"/>
  <c r="T99" i="8"/>
  <c r="T100" i="8"/>
  <c r="T101" i="8"/>
  <c r="T102" i="8"/>
  <c r="T103" i="8"/>
  <c r="T104" i="8"/>
  <c r="T93" i="8"/>
  <c r="T92" i="8"/>
  <c r="T106" i="8"/>
  <c r="T107" i="8"/>
  <c r="T108" i="8"/>
  <c r="T109" i="8"/>
  <c r="T112" i="8"/>
  <c r="T113" i="8"/>
  <c r="T114" i="8"/>
  <c r="T111" i="8"/>
</calcChain>
</file>

<file path=xl/sharedStrings.xml><?xml version="1.0" encoding="utf-8"?>
<sst xmlns="http://schemas.openxmlformats.org/spreadsheetml/2006/main" count="286" uniqueCount="200">
  <si>
    <t>Υλοποίηση Τεχνικών Εργασιών</t>
  </si>
  <si>
    <t>Μετάβαση Τεχνικού</t>
  </si>
  <si>
    <t>Διάφορες Διαχειριστικές εργασίες</t>
  </si>
  <si>
    <t>Μετρήσεις Ποιότητας</t>
  </si>
  <si>
    <t>Συντονισμός ενεργειών/εργασιών/συνεργείων</t>
  </si>
  <si>
    <t>Ευρώ</t>
  </si>
  <si>
    <t>Εργασίες</t>
  </si>
  <si>
    <t>Χρήση Πληροφοριακού Συστήματος</t>
  </si>
  <si>
    <t>Λοιπές Εργασίες</t>
  </si>
  <si>
    <t>Υπηρεσίες τοπικού βρόχου</t>
  </si>
  <si>
    <t>Εφάπαξ τέλος σύνδεσης Ενεργού Τοπικού Βρόχου</t>
  </si>
  <si>
    <t>Εφάπαξ τέλος σύνδεσης Ανενεργού Τοπικού Βρόχου</t>
  </si>
  <si>
    <t xml:space="preserve">Εφάπαξ τέλος Μετάβασης από Πλήρη Τοπικό Βρόχο (ΤΠ1) σε Πλήρη Τοπικό Βρόχο (ΤΠ2) </t>
  </si>
  <si>
    <t>Εφάπαξ τέλος Μετάβασης από Πλήρη Τοπικό Υποβρόχο σε Πλήρη Τοπικό Βρόχο</t>
  </si>
  <si>
    <t>Εφάπαξ κόστος μετάβασης WLR σε Πλήρη Τοπικό Βρόχο</t>
  </si>
  <si>
    <t>Εφάπαξ τέλος μετάβασης από υπηρεσίες VPU τύπου BRAS σε Πλήρη Τοπικό Βρόχο</t>
  </si>
  <si>
    <t>Εφάπαξ τέλος μετάβασης από υπηρεσίες  VPU Light/FttC τύπου BRAS σε Πλήρη Τοπικό Βρόχο</t>
  </si>
  <si>
    <t>Εφάπαξ τέλος μετάβασης από υπηρεσίες VPU τύπου DSLAM σε Πλήρη Τοπικό Βρόχο</t>
  </si>
  <si>
    <t>Εφάπαξ τέλος μετάβασης από υπηρεσίες VLU/FttC σε Πλήρη Τοπικό Βρόχο</t>
  </si>
  <si>
    <t xml:space="preserve">Εφάπαξ Τέλος Σύνδεσης Ανενεργού Τοπικού ΥποΒρόχου </t>
  </si>
  <si>
    <t>Εφάπαξ Τέλος Σύνδεσης Ενεργού Τοπικού ΥποΒρόχου</t>
  </si>
  <si>
    <t>Εφάπαξ Τέλος αποσύνδεσης Ενεργού Τοπικού Υποβρόχου</t>
  </si>
  <si>
    <t xml:space="preserve">Εφάπαξ Τέλος Μετάβασης από Πλήρη Τοπικό Βρόχο σε Πλήρη Τοπικό Υποβρόχο </t>
  </si>
  <si>
    <t>Εφάπαξ τέλος μετάβασης WLR σε Πλήρη Τοπικό Υποβρόχο</t>
  </si>
  <si>
    <t xml:space="preserve">Εφάπαξ Τέλος Μετάβασης από Πλήρη Τοπικό Υποβρόχο ΤΠ1 σε Πλήρη Τοπικό Υποβρόχο ΤΠ2 </t>
  </si>
  <si>
    <t>Εφάπαξ τέλος μετάβασης από υπηρεσίες VPU τύπου BRAS σε Πλήρη Τοπικό Υποβρόχο</t>
  </si>
  <si>
    <t>Εφάπαξ τέλος μετάβασης από υπηρεσίες  VPU Light/FttC τύπου BRAS σε Πλήρη Τοπικό Υποβρόχο</t>
  </si>
  <si>
    <t>Εφάπαξ τέλος μετάβασης από υπηρεσίες VPU τύπου DSLAM σε Πλήρη Τοπικό Υποβρόχο</t>
  </si>
  <si>
    <t>Υπηρεσίες εικονικών προϊόντων VPU τύπου DSLAM</t>
  </si>
  <si>
    <t xml:space="preserve">Εφάπαξ τέλος μετάβασης από υπηρεσίες VPU τύπου DSLAM (ΤΠ1) σε υπηρεσίες VPU τύπου DSLAM (ΤΠ2) </t>
  </si>
  <si>
    <t xml:space="preserve">Εφάπαξ τέλος μετάβασης από υπηρεσίες WLR σε υπηρεσίες VPU τύπου DSLAM </t>
  </si>
  <si>
    <t xml:space="preserve">Εφάπαξ τέλος μετάβασης από υπηρεσίες VPU τύπου BRAS σε υπηρεσίες VPU τύπου DSLAM </t>
  </si>
  <si>
    <t xml:space="preserve">Εφάπαξ τέλος μετάβασης από υπηρεσίες  VPU Light/FttC τύπου BRAS σε υπηρεσίες VPU τύπου DSLAM </t>
  </si>
  <si>
    <t>Υπηρεσίες εικονικών προϊόντων VLU/FttC</t>
  </si>
  <si>
    <t>Εφάπαξ τέλος σύνδεσης υπηρεσιών VLU/FttC</t>
  </si>
  <si>
    <t>Εφάπαξ τέλος αποσύνδεσης υπηρεσιών VLU/FttC</t>
  </si>
  <si>
    <t xml:space="preserve">Εφάπαξ τέλος μετάβασης από υπηρεσίες VLU/FttC (ΤΠ1) σε υπηρεσίες VLU/FttC (ΤΠ2) </t>
  </si>
  <si>
    <t>Εφάπαξ τέλος μετάβασης από Πλήρη τοπικό βρόχο σε υπηρεσίες VLU/FttC</t>
  </si>
  <si>
    <t>Εφάπαξ τέλος μετάβασης από υπηρεσίες WLR σε υπηρεσίες VLU/FttC</t>
  </si>
  <si>
    <t>Εφάπαξ τέλος μετάβασης από υπηρεσίες VPU τύπου BRAS σε υπηρεσίες VLU/FttC</t>
  </si>
  <si>
    <t xml:space="preserve">Εφάπαξ τέλος μετάβασης από υπηρεσίες  VPU Light/FttC τύπου BRAS σε υπηρεσίες VLU/FttC </t>
  </si>
  <si>
    <t>Εφάπαξ τέλος μετάβασης από υπηρεσίες VPU τύπου DSLAM σε υπηρεσίες VLU/FttC</t>
  </si>
  <si>
    <t>Υπηρεσίες εικονικών προϊόντων VLU/FttΗ</t>
  </si>
  <si>
    <t>Εφάπαξ τέλος σύνδεσης υπηρεσιών VLU/FttΗ</t>
  </si>
  <si>
    <t>Εφάπαξ τέλος αποσύνδεσης υπηρεσιών VLU/FttΗ</t>
  </si>
  <si>
    <t xml:space="preserve">Εφάπαξ τέλος μετάβασης από υπηρεσίες VLU/FttΗ (ΤΠ1) σε υπηρεσίες VLU/FttΗ (ΤΠ2) </t>
  </si>
  <si>
    <t>Υπηρεσίες ΟΚΣΥ</t>
  </si>
  <si>
    <t>Εφάπαξ τέλος πρόσβασης υπηρεσιών ΟΚΣΥ</t>
  </si>
  <si>
    <t>Εφάπαξ τέλος ενεργοποίησης υπηρεσιών ΟΚΣΥ</t>
  </si>
  <si>
    <t>Εφάπαξ τέλος αλλαγής ταχύτητας υπηρεσιών ΟΚΣΥ</t>
  </si>
  <si>
    <t>Εφάπαξ τέλος κατάργησης υπηρεσιών ΟΚΣΥ</t>
  </si>
  <si>
    <t>Εφάπαξ τέλος άσκοπης μετάβασης συνεργείου για παράδοση Τοπικού Βρόχου</t>
  </si>
  <si>
    <t>Τέλος αλλαγής ορίου Τοπικού Βρόχου στο Γενικό Κατανεμητή του ΟΤΕ</t>
  </si>
  <si>
    <t>Υπηρεσία Mirroring από 100’’ μέχρι 600’’ Ζεύγη - MIRRORING</t>
  </si>
  <si>
    <t>ΟΚΣΥ</t>
  </si>
  <si>
    <t>Εφάπαξ Τέλος Άσκοπης Μετάβασης  Συνεργείου για άρση βλάβης ΟΚΣΥ</t>
  </si>
  <si>
    <t>Εφάπαξ Τέλος Άσκοπης Απασχόλησης Συνεργείου για άρση βλάβης ΟΚΣΥ</t>
  </si>
  <si>
    <t>Εφάπαξ Τέλος Άσκοπης Μετάβασης  Συνεργείου για παράδοση ΟΚΣΥ</t>
  </si>
  <si>
    <t>Εφάπαξ Τέλος Άσκοπης Απασχόλησης Συνεργείου για παράδοση ΟΚΣΥ</t>
  </si>
  <si>
    <t>Εφάπαξ Τέλος Ενεργοποίησης / Μεταφοράς Α.ΡΥ.Σ.  BRAS [Α/Κ]/ V-Α.ΡΥ.Σ.  BRAS [Α/Κ]</t>
  </si>
  <si>
    <t>Εφάπαξ Τέλος Ενεργοποίησης / Μεταφοράς Α.ΡΥ.Σ.  BRAS [ΚV]/ V-Α.ΡΥ.Σ.  BRAS [ΚV]</t>
  </si>
  <si>
    <t>Εφάπαξ Τέλος Αποσύνδεσης Α.ΡΥ.Σ.  BRAS [Α/Κ]/ V-Α.ΡΥ.Σ.  BRAS [Α/Κ]</t>
  </si>
  <si>
    <t>Εφάπαξ Τέλος Αποσύνδεσης Α.ΡΥ.Σ.  BRAS [ΚV]/ V-Α.ΡΥ.Σ.  BRAS [ΚV]</t>
  </si>
  <si>
    <t>Τέλος Μετάβασης Πλήρους ΤοΒ σε Α.ΡΥ.Σ BRAS [KV]/ V-Α.ΡΥ.Σ.  BRAS [ΚV]</t>
  </si>
  <si>
    <t>Εφάπαξ Τέλος μετάβασης Α.ΡΥ.Σ BRAS [A/K]/V-Α.ΡΥ.Σ BRAS [A/K] σε Α.ΡΥ.Σ. BRAS [KV]/V-Α.ΡΥ.Σ BRAS [KV]</t>
  </si>
  <si>
    <t>Εφάπαξ Τέλος μετάβασης Α.ΡΥ.Σ BRAS [KV]/V-Α.ΡΥ.Σ BRAS [KV]/σε V-Α.ΡΥ.Σ. BRAS [A/K]/V-Α.ΡΥ.Σ BRAS [A/K]</t>
  </si>
  <si>
    <t>Τέλος Μετάβασης Πλήρους ΤοΒ σε ΧΕΓ &amp; Α.ΡΥ.Σ BRAS [A/K] / V-Α.ΡΥ.Σ.  BRAS [A/K]</t>
  </si>
  <si>
    <t>Τέλος σύνδεσης ΧΕΓ &amp; ΑΡΥΣ BRAS [KV] / V-Α.ΡΥ.Σ.  BRAS [ΚV] σε υφιστάμενη τηλεφωνική σύνδεση</t>
  </si>
  <si>
    <t>Τέλος Μετάβασης Πλήρους ΤοΒ σε ΧΕΓ &amp; Α.ΡΥ.Σ BRAS [KV]/ V-Α.ΡΥ.Σ.  BRAS [ΚV]</t>
  </si>
  <si>
    <t>Εφάπαξ τέλος αποσύνδεσης υπηρεσιών VPU τύπου  BRAS</t>
  </si>
  <si>
    <t xml:space="preserve">Εφάπαξ τέλος μετάβασης από υπηρεσίες VPU τύπου  BRAS (ΤΠ1) σε υπηρεσίες VPU τύπου BRAS (ΤΠ2) </t>
  </si>
  <si>
    <t>Εφάπαξ τέλος μετάβασης από Πλήρη τοπικό βρόχο σε υπηρεσίες VPU τύπου BRAS</t>
  </si>
  <si>
    <t>Υπηρεσίες VPU τύπου BRAS</t>
  </si>
  <si>
    <t>Εφάπαξ τέλος μετάβασης από υπηρεσίες WLR σε υπηρεσίες VPU τύπου BRAS</t>
  </si>
  <si>
    <t>Υπηρεσίες VPU light τύπου BRAS</t>
  </si>
  <si>
    <t>Εφάπαξ τέλος σύνδεσης υπηρεσιών VPU light τύπου BRAS υφιστάμενου συνδρομητή</t>
  </si>
  <si>
    <t>Εφάπαξ τέλος αποσύνδεσης υπηρεσιών VPU light τύπου BRAS</t>
  </si>
  <si>
    <t xml:space="preserve">Εφάπαξ τέλος μετάβασης από υπηρεσίες VPU light τύπου BRAS (ΤΠ1) σε υπηρεσίες VPU light τύπου BRAS (ΤΠ2) </t>
  </si>
  <si>
    <t>Εφάπαξ τέλος μετάβασης από υπηρεσίες WLR σε υπηρεσίες VPU light τύπου BRAS</t>
  </si>
  <si>
    <t xml:space="preserve">Εφάπαξ τέλος μετάβασης από υπηρεσίες VPU τύπου DSLAM  σε υπηρεσίες VPU light τύπου BRAS </t>
  </si>
  <si>
    <t>Μελέτες</t>
  </si>
  <si>
    <t>Yλικά-Mεταφορικά μέσα- Eργαλεία-Λοιπές λειτουργικές δαπάνες</t>
  </si>
  <si>
    <t>Λεπτά απασχόλησης</t>
  </si>
  <si>
    <t>Ευρώ ανά λεπτό απασχόλησης</t>
  </si>
  <si>
    <t>Ακύρωση αιτήματος</t>
  </si>
  <si>
    <t xml:space="preserve">Ποσοστό επί του εφάπαξ τέλους που πρέπει να χρεωθεί σε
περίπτωση ακύρωσης </t>
  </si>
  <si>
    <t>Εφάπαξ Τέλος αποσύνδεσης Πλήρους Τοπικού Βρόχου</t>
  </si>
  <si>
    <t>Εφάπαξ τέλος μετάβασης από υπηρεσίες Α.ΡΥ.Σ./V-Α.ΡΥ.Σ.  BRAS [AK] σε Πλήρη Τοπικό Βρόχο</t>
  </si>
  <si>
    <t>Εφάπαξ τέλος μετάβασης από υπηρεσίες Α.ΡΥ.Σ./V-Α.ΡΥ.Σ.  BRAS [KV] σε Πλήρη Τοπικό Βρόχο</t>
  </si>
  <si>
    <t>Υπηρεσίες τοπικού υποβρόχου</t>
  </si>
  <si>
    <t>Εφάπαξ τέλος μετάβασης από υπηρεσίες Α.ΡΥ.Σ./V-Α.ΡΥ.Σ.  BRAS [ΑΚ] σε Πλήρη Τοπικό Υποβρόχο</t>
  </si>
  <si>
    <t>Εφάπαξ τέλος μετάβασης από υπηρεσίες Α.ΡΥ.Σ./V-Α.ΡΥ.Σ.  BRAS [KV] σε Πλήρη Τοπικό Υποβρόχο</t>
  </si>
  <si>
    <t>Εφάπαξ τέλος σύνδεσης υπηρεσιών VPU τύπου DSLAM σε ανενεργό συνδρομητή</t>
  </si>
  <si>
    <t>Εφάπαξ τέλος σύνδεσης υπηρεσιών VPU τύπου DSLAM σε υφιστάμενο ΠΤοΒ (μετάβασης από Πλήρη τοπικό βρόχο σε υπηρεσίες VPU τύπου DSLAM)</t>
  </si>
  <si>
    <t>Εφάπαξ τέλος σύνδεσης υπηρεσιών VPU τύπου DSLAM σε ενεργό συνδρομητή ΟΤΕ</t>
  </si>
  <si>
    <t>Εφάπαξ τέλος αποσύνδεσης υπηρεσιών VPU τύπου DSLAM</t>
  </si>
  <si>
    <t xml:space="preserve">Εφάπαξ τέλος μετάβασης από υπηρεσίες Α.ΡΥ.Σ./V-Α.ΡΥ.Σ.  BRAS [ΑΚ] σε υπηρεσίες VPU τύπου DSLAM </t>
  </si>
  <si>
    <t xml:space="preserve">Εφάπαξ τέλος μετάβασης από υπηρεσίες Α.ΡΥ.Σ./V-Α.ΡΥ.Σ.  BRAS [KV] σε υπηρεσίες VPU τύπου DSLAM </t>
  </si>
  <si>
    <t>Εφάπαξ τέλος μετάβασης από υπηρεσίες Α.ΡΥ.Σ./V-Α.ΡΥ.Σ.  BRAS [AK] σε υπηρεσίες VLU/FttC</t>
  </si>
  <si>
    <t>Εφάπαξ τέλος μετάβασης από υπηρεσίες Α.ΡΥ.Σ./V-Α.ΡΥ.Σ.  BRAS [KV] σε υπηρεσίες VLU/FttC</t>
  </si>
  <si>
    <t>Εφάπαξ τέλος μετάβασης από Πλήρη τοπικό υποβρόχο σε υπηρεσίες VLU/FttC</t>
  </si>
  <si>
    <t>Εφάπαξ Τέλος Ακύρωσης (Απόρριψης) Αίτησης Σύνδεσης Τοπικού Βρόχου λόγω απόρριψης της αίτησης φορητότητας</t>
  </si>
  <si>
    <t>Τέλος μέτρησης ηλεκτρικής απόστασης</t>
  </si>
  <si>
    <t>Εφάπαξ Τέλος Ακύρωσης (Απόρριψης) Αίτησης Σύνδεσης Τοπικού Υποβρόχου λόγω απόρριψης της αίτησης φορητότητας</t>
  </si>
  <si>
    <t>Εφάπαξ τέλος άσκοπης μετάβασης συνεργείου για άρση βλάβης/μη απόδοχή παράδοσης Τοπικού Υποβρόχου υπαιτιότητας Παρόχου (εγκατάσταση πελατη παρόχου)</t>
  </si>
  <si>
    <t>Εφάπαξ τέλος άσκοπης μετάβασης συνεργείου για άρση βλάβης/μη απόδοχή παράδοσης Τοπικού Υποβρόχου υπαιτιότητας Παρόχου (εγκατάσταση παρόχου)</t>
  </si>
  <si>
    <t xml:space="preserve">Εφάπαξ τέλος άσκοπης μετάβασης συνεργείου σε συνδυαστική επίσκεψη για άρση βλάβης/μη αποδοχή παράδοσης Τοπικού Υποβρόχου υπαιτιότητας Παρόχου </t>
  </si>
  <si>
    <t>Εφάπαξ τέλος άσκοπης μετάβασης συνεργείου για άρση βλάβης/μη αποδοχή παράδοσης Τοπικού Βρόχου υπαιτιότητας Παρόχου</t>
  </si>
  <si>
    <t xml:space="preserve">Εφάπαξ τέλος άσκοπης μετάβασης συνεργείου σε συνδυαστική επίσκεψη για άρση βλάβης/μη αποδοχή παράδοσης Τοπικού Βρόχου υπαιτιότητας Παρόχου </t>
  </si>
  <si>
    <t>Εφάπαξ τέλος άσκοπης απασχόλησης συνεργείου με μετάβαση σε χώρο ΦΣ για άρση βλάβης/μη αποδοχή παράδοσης Τοπικού Βρόχου υπαιτιότητας Παρόχου</t>
  </si>
  <si>
    <t>Εφάπαξ τέλος άσκοπης απασχόλησης συνεργείου εντός του Γενικού Κατανεμητή για άρση βλάβης/μη αποδοχή παράδοσης Τοπικού Βρόχου υπαιτιότητας Παρόχου</t>
  </si>
  <si>
    <t>Εφάπαξ τέλος μετάβασης από υπηρεσίες VPU τύπου DSLAM (ΤΠ1) σε Πλήρη Τοπικό Βρόχο (ΤΠ2)</t>
  </si>
  <si>
    <t>Εφάπαξ τέλος μετάβασης από υπηρεσίες VPU τύπου BRAS (ΤΠ1) σε Πλήρη Τοπικό Βρόχο (ΤΠ2)</t>
  </si>
  <si>
    <t xml:space="preserve">Εφάπαξ τέλος μετάβασης από Πλήρη τοπικό βρόχο (ΤΠ1) σε υπηρεσίες VPU τύπου DSLAM (ΤΠ2) </t>
  </si>
  <si>
    <t>Εφάπαξ τέλος μετάβασης από υπηρεσίες VPU τύπου BRAS (ΤΠ1) σε υπηρεσίες VPU τύπου DSLAM (ΤΠ2)</t>
  </si>
  <si>
    <t xml:space="preserve">Εφάπαξ τέλος μετάβασης από υπηρεσίες  VLU/FttC σε υπηρεσίες VPU τύπου DSLAM </t>
  </si>
  <si>
    <t>Εφάπαξ τέλος αλλαγής ταχύτητας σε υπηρεσίες VPU τύπου DSLAM</t>
  </si>
  <si>
    <t>Εφάπαξ Τέλος Ακύρωσης (Απόρριψης) Αίτησης Σύνδεσης VPU τύπου DSLAM λόγω απόρριψης της αίτησης φορητότητας</t>
  </si>
  <si>
    <t>Εφάπαξ τέλος άσκοπης μετάβασης συνεργείου για παράδοση VPU τύπου DSLAM</t>
  </si>
  <si>
    <t>Εφάπαξ τέλος άσκοπης μετάβασης συνεργείου για άρση βλάβης/μη αποδοχή παράδοσης VPU τύπου DSLAM υπαιτιότητας Παρόχου</t>
  </si>
  <si>
    <t xml:space="preserve">Εφάπαξ τέλος άσκοπης μετάβασης συνεργείου σε συνδυαστική επίσκεψη για άρση βλάβης/μη αποδοχή παράδοσης VPU τύπου DSLAM υπαιτιότητας Παρόχου </t>
  </si>
  <si>
    <t>Εφάπαξ τέλος άσκοπης απασχόλησης συνεργείου με μετάβαση σε χώρο ΦΣ για άρση βλάβης/μη αποδοχή παράδοσης VPU τύπου DSLAM υπαιτιότητας Παρόχου</t>
  </si>
  <si>
    <t>Εφάπαξ τέλος άσκοπης απασχόλησης συνεργείου εντός του Γενικού Κατανεμητή για άρση βλάβης/μη αποδοχή παράδοσης VPU τύπου DSLAM υπαιτιότητας Παρόχου</t>
  </si>
  <si>
    <t>Εφάπαξ τέλος μετάβασης από Πλήρη τοπικό βρόχο (ΤΠ1) σε υπηρεσίες VLU/FttC (ΤΠ2)</t>
  </si>
  <si>
    <t>Εφάπαξ τέλος αλλαγής ταχύτητας σε υπηρεσίες VLU/FttC</t>
  </si>
  <si>
    <t>Εφάπαξ Τέλος Ακύρωσης (Απόρριψης) Αίτησης Σύνδεσης VLU/FttC  λόγω απόρριψης της αίτησης φορητότητας</t>
  </si>
  <si>
    <t>Εφάπαξ τέλος άσκοπης μετάβασης συνεργείου για άρση βλάβης/μη αποδοχή παράδοσης VLU/FttC υπαιτιότητας Παρόχου</t>
  </si>
  <si>
    <t xml:space="preserve">Εφάπαξ τέλος άσκοπης μετάβασης συνεργείου σε συνδυαστική επίσκεψη για άρση βλάβης/μη αποδοχή παράδοσης VLU/FttC υπαιτιότητας Παρόχου </t>
  </si>
  <si>
    <t>Εφάπαξ τέλος άσκοπης απασχόλησης συνεργείου για άρση βλάβης/μη αποδοχή παράδοσης VLU/FttC υπαιτιότητας Παρόχου</t>
  </si>
  <si>
    <t xml:space="preserve">Εφάπαξ τέλος άσκοπης μετάβασης συνεργείου για παράδοση VLU/FttC υπαιτιότητας παρόχου </t>
  </si>
  <si>
    <t>Εφάπαξ τέλος αλλαγής προφίλ για υπηρεσία VLU/FttC</t>
  </si>
  <si>
    <t>Εφάπαξ τέλος αλλαγής ταχύτητας σε υπηρεσίες VLU/FttH</t>
  </si>
  <si>
    <t>Εφάπαξ τέλος αλλαγής προφίλ για υπηρεσία VLU/FttH</t>
  </si>
  <si>
    <t>Εφάπαξ Τέλος Ακύρωσης (Απόρριψης) Αίτησης Σύνδεσης VLU/FttH  λόγω απόρριψης της αίτησης φορητότητας</t>
  </si>
  <si>
    <t xml:space="preserve">Εφάπαξ τέλος άσκοπης μετάβασης συνεργείου για παράδοση VLU/FttH υπαιτιότητας παρόχου </t>
  </si>
  <si>
    <t>Εφάπαξ τέλος άσκοπης μετάβασης συνεργείου για άρση βλάβης/μη αποδοχή παράδοσης VLU/FttH υπαιτιότητας Παρόχου</t>
  </si>
  <si>
    <t xml:space="preserve">Εφάπαξ τέλος άσκοπης μετάβασης συνεργείου σε συνδυαστική επίσκεψη για άρση βλάβης/μη αποδοχή παράδοσης VLU/FttH υπαιτιότητας Παρόχου </t>
  </si>
  <si>
    <t>Εφάπαξ τέλος άσκοπης απασχόλησης συνεργείου για άρση βλάβης/μη αποδοχή παράδοσης VLU/FttH υπαιτιότητας Παρόχου</t>
  </si>
  <si>
    <t>Τέλος Μετάβασης Πλήρους ΤοΒ σε Α.ΡΥ.Σ BRAS [A/K] /  V-Α.ΡΥ.Σ.  BRAS [AK]</t>
  </si>
  <si>
    <t>Εφάπαξ Τέλος μετάβασης Α.ΡΥ.Σ BRAS/ V-Α.ΡΥ.Σ.  BRAS (ΤΠ1) σε Α.ΡΥ.Σ BRAS / V-Α.ΡΥ.Σ.  BRAS (ΤΠ2)</t>
  </si>
  <si>
    <t xml:space="preserve">Τέλος αλλαγής ταχύτητας A.RY.S BRAS/ V-Α.ΡΥ.Σ.  BRAS </t>
  </si>
  <si>
    <t>Τέλος σύνδεσης ΧΕΓ &amp; ΑΡΥΣ BRAS [AK] / V-Α.ΡΥ.Σ.  BRAS [ΑΚ} σε υφιστάμενη τηλεφωνική σύνδεση</t>
  </si>
  <si>
    <t>Τέλος άσκοπης μετάβασης συνεργείου για άρση βλάβης A.ΡΥ.Σ BRAS [ΑΚ]/ V-Α.ΡΥ.Σ.  BRAS [ΑΚ]</t>
  </si>
  <si>
    <t>Τέλος άσκοπης μετάβασης συνεργείου για άρση βλάβης A.ΡΥ.Σ BRAS [ΚV]/ V-Α.ΡΥ.Σ.  BRAS [ΚV]</t>
  </si>
  <si>
    <t>Τέλος άσκοπης απασχόλησης συνεργείου για άρση βλάβης A.ΡΥ.Σ BRAS [ΑΚ]/ V-Α.ΡΥ.Σ.  BRAS [ΑΚ]</t>
  </si>
  <si>
    <t>Τέλος άσκοπης απασχόλησης συνεργείου για άρση βλάβης A.ΡΥ.Σ BRAS [ΚV]/ V-Α.ΡΥ.Σ.  BRAS [ΚV]</t>
  </si>
  <si>
    <t>Εφάπαξ τέλος σύνδεσης υπηρεσιών VPU τύπου BRAS σε ανενεργό συνδρομητή</t>
  </si>
  <si>
    <t xml:space="preserve">Εφάπαξ τέλος μετάβασης από Πλήρη τοπικό βρόχο (ΤΠ1) σε υπηρεσίες VPU τύπου BRAS (ΤΠ2) </t>
  </si>
  <si>
    <t>Εφάπαξ τέλος μετάβασης από υπηρεσίες Α.ΡΥ.Σ./V-Α.ΡΥ.Σ.  BRAS [KV] σε υπηρεσίες VPU τύπου BRAS</t>
  </si>
  <si>
    <t>Εφάπαξ τέλος μετάβασης από υπηρεσίες Α.ΡΥ.Σ./V-Α.ΡΥ.Σ.  BRAS [AK] σε υπηρεσίες VPU τύπου BRAS</t>
  </si>
  <si>
    <t>Εφάπαξ τέλος μετάβασης από υπηρεσίες VPU τύπου DSLAM σε υπηρεσίες VPU τύπου BRAS</t>
  </si>
  <si>
    <t>Εφάπαξ τέλος μετάβασης από υπηρεσίες VPU τύπου DSLAM (ΤΠ1) σε υπηρεσίες VPU τύπου BRAS (ΤΠ2)</t>
  </si>
  <si>
    <t xml:space="preserve">Εφάπαξ τέλος μετάβασης από υπηρεσίες  VPU Light/FttC τύπου BRAS σε υπηρεσίες VPU τύπου BRAS </t>
  </si>
  <si>
    <t>Εφάπαξ τέλος μετάβασης από υπηρεσίες  VLU/FttC σε υπηρεσίες VPU τύπου BRAS</t>
  </si>
  <si>
    <t>Εφάπαξ τέλος αλλαγής ταχύτητας σε υπηρεσίες VPU τύπου BRAS</t>
  </si>
  <si>
    <t>Εφάπαξ Τέλος Ακύρωσης (Απόρριψης) Αίτησης Σύνδεσης VPU τύπου BRAS λόγω απόρριψης της αίτησης φορητότητας</t>
  </si>
  <si>
    <t>Εφάπαξ τέλος άσκοπης μετάβασης συνεργείου για παράδοση VPU τύπου BRAS</t>
  </si>
  <si>
    <t>Εφάπαξ τέλος άσκοπης μετάβασης συνεργείου για άρση βλάβης/μη αποδοχή παράδοσης VPU τύπου BRAS υπαιτιότητας Παρόχου</t>
  </si>
  <si>
    <t xml:space="preserve">Εφάπαξ τέλος άσκοπης μετάβασης συνεργείου σε συνδυαστική επίσκεψη για άρση βλάβης/μη αποδοχή παράδοσης VPU τύπου BRAS υπαιτιότητας Παρόχου </t>
  </si>
  <si>
    <t>Εφάπαξ τέλος άσκοπης απασχόλησης συνεργείου με μετάβαση σε χώρο ΦΣ για άρση βλάβης/μη αποδοχή παράδοσης VPU τύπου BRAS υπαιτιότητας Παρόχου</t>
  </si>
  <si>
    <t>Εφάπαξ τέλος άσκοπης απασχόλησης συνεργείου εντός του Γενικού Κατανεμητή για άρση βλάβης/μη αποδοχή παράδοσης VPU τύπου BRAS υπαιτιότητας Παρόχου</t>
  </si>
  <si>
    <t>Εφάπαξ τέλος σύνδεσης υπηρεσιών VPU light τύπου BRAS ανενεργού συνδρομητή</t>
  </si>
  <si>
    <t xml:space="preserve">Εφάπαξ τέλος μετάβασης από Πλήρη τοπικό βρόχο (ΤΠ1) σε υπηρεσίες VPU light τύπου BRAS (ΤΠ2) </t>
  </si>
  <si>
    <t>Εφάπαξ τέλος μετάβασης από Πλήρη τοπικό υποβρόχο σε υπηρεσίες VPU light τύπου BRAS</t>
  </si>
  <si>
    <t>Εφάπαξ τέλος μετάβασης από υπηρεσίες Α.ΡΥ.Σ./V-Α.ΡΥ.Σ.  BRAS [AK] σε υπηρεσίες VPU light τύπου BRAS</t>
  </si>
  <si>
    <t>Εφάπαξ τέλος μετάβασης από υπηρεσίες Α.ΡΥ.Σ./V-Α.ΡΥ.Σ.  BRAS [KV] σε υπηρεσίες VPU light τύπου BRAS</t>
  </si>
  <si>
    <t xml:space="preserve">Εφάπαξ τέλος μετάβασης από υπηρεσίες VLU/FttC τύπου DSLAM  σε υπηρεσίες VPU light τύπου BRAS </t>
  </si>
  <si>
    <t xml:space="preserve">Εφάπαξ τέλος μετάβασης από υπηρεσίες VPU τύπου BRAS  σε υπηρεσίες VPU light τύπου BRAS </t>
  </si>
  <si>
    <t>Εφάπαξ τέλος αλλαγής ταχύτητας σε υπηρεσίες VPU light τύπου BRAS</t>
  </si>
  <si>
    <t>Εφάπαξ Τέλος Ακύρωσης (Απόρριψης) Αίτησης Σύνδεσης VPU light τύπου BRAS λόγω απόρριψης της αίτησης φορητότητας</t>
  </si>
  <si>
    <t xml:space="preserve">Εφάπαξ τέλος άσκοπης μετάβασης συνεργείου για παράδοση VPU light τύπου BRAS υπαιτιότητας παρόχου </t>
  </si>
  <si>
    <t>Εφάπαξ τέλος άσκοπης μετάβασης συνεργείου για άρση βλάβης/μη αποδοχή παράδοσης VPU light τύπου BRAS υπαιτιότητας Παρόχου</t>
  </si>
  <si>
    <t xml:space="preserve">Εφάπαξ τέλος άσκοπης μετάβασης συνεργείου σε συνδυαστική επίσκεψη για άρση βλάβης/μη αποδοχή παράδοσης VPU light τύπου BRAS υπαιτιότητας Παρόχου </t>
  </si>
  <si>
    <t>Εφάπαξ τέλος άσκοπης απασχόλησης συνεργείου για άρση βλάβης/μη αποδοχή παράδοσης VPU light τύπου BRAS υπαιτιότητας Παρόχου</t>
  </si>
  <si>
    <t>Εφάπαξ τέλος άσκοπης απασχόλησης συνεργείου εντός του Γενικού Κατανεμητή για άρση βλάβης/μη αποδοχή παράδοσης VPU light τύπου BRAS υπαιτιότητας Παρόχου</t>
  </si>
  <si>
    <t>Υπηρεσίες Α.ΡΥ.Σ/V-Α.ΡΥ.Σ</t>
  </si>
  <si>
    <t>Εφάπαξ τέλος άσκοπης μετάβασης συνεργείου για παράδοση Τοπικού Υποβρόχου</t>
  </si>
  <si>
    <t>Εφάπαξ τέλος άσκοπης απασχόλησης συνεργείου για άρση βλάβης Τοπικού Υποβρόχου υπαιτιότητας Παρόχου</t>
  </si>
  <si>
    <t xml:space="preserve">Τέλος αλλαγής ορίου Τοπικού Υποβρόχου </t>
  </si>
  <si>
    <t>Εφάπαξ τέλος αλλαγής προφίλ για υπηρεσία VPU τύπου DSLAM</t>
  </si>
  <si>
    <t>Εφάπαξ τέλος σύνδεσης υπηρεσιών VPU τύπου BRAS υφιστάμενου συνδρομητή</t>
  </si>
  <si>
    <t>Κατηγορίες</t>
  </si>
  <si>
    <t>%</t>
  </si>
  <si>
    <t xml:space="preserve">Ποσοστό επί του εφάπαξ τέλους που πρέπει να χρεωθεί σε περίπτωση ακύρωσης </t>
  </si>
  <si>
    <t>Χρόνος της συγκεκριμένης εργασίας σε λεπτά</t>
  </si>
  <si>
    <t>Κόστος της συγκεκριμένης εργασίας εργασίας σε ευρώ ανά λεπτό απασχόλησης</t>
  </si>
  <si>
    <t>Overhead Common Cost_1</t>
  </si>
  <si>
    <t>Overhead Common Cost_2</t>
  </si>
  <si>
    <t>Αριθμός Συνδέσεων για αρχική εγκατάσταση FTTH &amp; FTTB</t>
  </si>
  <si>
    <t>Αριθμός Συνδέσεων για πρόσβαση ΟΚΣΥ</t>
  </si>
  <si>
    <t xml:space="preserve">Προτεινόμενη Τιμή </t>
  </si>
  <si>
    <t>Τέλος Ενεργειών σε περίπτωση χαμηλού συγχρονισμού</t>
  </si>
  <si>
    <t>Τέλος Αλλαγής Σημείου Τερματισμού</t>
  </si>
  <si>
    <t>Τέλος Μετάβασης της υπηρεσίας V-Α.ΡΥ.Σ. BRAS [Α/Κ] / V-Α.ΡΥ.Σ. DSLAM [Α/Κ] σε Πλήρη Τοπικό Υποβρόχο</t>
  </si>
  <si>
    <t>Εφάπαξ Τέλος Ακύρωσης αίτησης ενεργοποίησης FTTH κατόπιν επιθεώρησης κτιρίου</t>
  </si>
  <si>
    <t>Εφάπαξ Τέλος άσκοπης μετάβασης συνεργείου για επιθεώρηση κτιρίου</t>
  </si>
  <si>
    <t>Εφάπαξ Τέλος άσκοπης μετάβασης συνεργείου για Κατασκευή Οπτικής Υποδομής</t>
  </si>
  <si>
    <t>Εφάπαξ Τέλος Μετάβασης μεταξύ υπηρεσιών Α.ΡΥ.Σ. BRAS [Α/Κ] / V-Α.ΡΥ.Σ. BRAS [Α/Κ]</t>
  </si>
  <si>
    <t>Εφάπαξ Τέλος μετάβασης V-Α.ΡΥ.Σ. BRAS [Α/Κ] / V-Α.ΡΥ.Σ. DSLAM [Α/Κ] ΤΠ1 σε V-Α.ΡΥ.Σ. BRAS [Α/Κ] / V-Α.ΡΥ.Σ. DSLAM [Α/Κ] ΤΠ2</t>
  </si>
  <si>
    <t>Εφάπαξ Τέλος παροχής VPU Light (ΤΠ1) ΣΕ ΥΦΙΣΤΑΜΕΝΟ ΠΤοΒ (ΤΠ1)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</si>
</sst>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€&quot;;[Red]\-#,##0.00\ &quot;€&quot;"/>
    <numFmt numFmtId="164" formatCode="#,##0.00\ &quot;€&quot;"/>
  </numFmts>
  <fonts count="10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22"/>
      <name val="Arial"/>
      <family val="2"/>
    </font>
    <font>
      <b/>
      <sz val="10"/>
      <color theme="1"/>
      <name val="Tahoma"/>
      <family val="2"/>
      <charset val="161"/>
    </font>
    <font>
      <b/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12"/>
      <color theme="1"/>
      <name val="Calibri"/>
      <family val="2"/>
      <charset val="161"/>
      <scheme val="minor"/>
    </font>
    <font>
      <sz val="12"/>
      <name val="Calibri"/>
      <family val="2"/>
      <charset val="161"/>
      <scheme val="minor"/>
    </font>
    <font>
      <sz val="11"/>
      <color theme="1"/>
      <name val="Calibri"/>
      <family val="2"/>
      <charset val="16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2" fillId="3" borderId="0" applyNumberFormat="0">
      <alignment vertical="center"/>
    </xf>
    <xf numFmtId="9" fontId="5" fillId="0" borderId="0" applyFont="0" applyFill="0" applyBorder="0" applyAlignment="0" applyProtection="0"/>
    <xf numFmtId="0" fontId="6" fillId="0" borderId="0"/>
    <xf numFmtId="0" fontId="6" fillId="0" borderId="0"/>
  </cellStyleXfs>
  <cellXfs count="59">
    <xf numFmtId="0" fontId="0" fillId="0" borderId="0" xfId="0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0" fillId="2" borderId="0" xfId="0" applyFill="1"/>
    <xf numFmtId="0" fontId="1" fillId="6" borderId="1" xfId="0" applyFont="1" applyFill="1" applyBorder="1" applyAlignment="1">
      <alignment horizontal="center" vertical="center" wrapText="1"/>
    </xf>
    <xf numFmtId="164" fontId="0" fillId="0" borderId="1" xfId="0" applyNumberFormat="1" applyBorder="1"/>
    <xf numFmtId="164" fontId="0" fillId="0" borderId="1" xfId="0" applyNumberFormat="1" applyBorder="1" applyAlignment="1">
      <alignment horizontal="center" vertical="center"/>
    </xf>
    <xf numFmtId="164" fontId="1" fillId="6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0" applyNumberFormat="1" applyBorder="1" applyAlignment="1">
      <alignment horizontal="center" wrapText="1"/>
    </xf>
    <xf numFmtId="164" fontId="0" fillId="0" borderId="0" xfId="0" applyNumberFormat="1" applyAlignment="1">
      <alignment horizontal="center" wrapText="1"/>
    </xf>
    <xf numFmtId="164" fontId="0" fillId="0" borderId="0" xfId="0" applyNumberFormat="1"/>
    <xf numFmtId="164" fontId="1" fillId="6" borderId="2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/>
    </xf>
    <xf numFmtId="9" fontId="4" fillId="7" borderId="1" xfId="2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 wrapText="1"/>
    </xf>
    <xf numFmtId="1" fontId="4" fillId="7" borderId="1" xfId="2" applyNumberFormat="1" applyFont="1" applyFill="1" applyBorder="1" applyAlignment="1">
      <alignment horizontal="center" vertical="center"/>
    </xf>
    <xf numFmtId="164" fontId="1" fillId="7" borderId="3" xfId="0" applyNumberFormat="1" applyFont="1" applyFill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8" fontId="7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164" fontId="1" fillId="6" borderId="1" xfId="0" applyNumberFormat="1" applyFont="1" applyFill="1" applyBorder="1" applyAlignment="1">
      <alignment horizontal="center" vertical="center" wrapText="1"/>
    </xf>
  </cellXfs>
  <cellStyles count="5">
    <cellStyle name="H0" xfId="1"/>
    <cellStyle name="Normal 2" xfId="4"/>
    <cellStyle name="Κανονικό" xfId="0" builtinId="0"/>
    <cellStyle name="Κανονικό 10 10" xfId="3"/>
    <cellStyle name="Ποσοστό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C21" sqref="C21"/>
    </sheetView>
  </sheetViews>
  <sheetFormatPr defaultRowHeight="15" x14ac:dyDescent="0.25"/>
  <cols>
    <col min="1" max="1" width="39.7109375" customWidth="1"/>
    <col min="2" max="2" width="44.28515625" customWidth="1"/>
    <col min="3" max="3" width="47.140625" style="14" bestFit="1" customWidth="1"/>
    <col min="4" max="4" width="19.28515625" customWidth="1"/>
  </cols>
  <sheetData>
    <row r="1" spans="1:4" ht="47.25" x14ac:dyDescent="0.25">
      <c r="A1" s="22" t="s">
        <v>186</v>
      </c>
      <c r="B1" s="22" t="s">
        <v>187</v>
      </c>
      <c r="C1" s="25" t="s">
        <v>188</v>
      </c>
      <c r="D1" s="25" t="s">
        <v>189</v>
      </c>
    </row>
    <row r="2" spans="1:4" ht="15.75" x14ac:dyDescent="0.25">
      <c r="A2" s="23">
        <v>0.35</v>
      </c>
      <c r="B2" s="23">
        <v>0.22</v>
      </c>
      <c r="C2" s="26">
        <v>3</v>
      </c>
      <c r="D2" s="26">
        <v>2</v>
      </c>
    </row>
    <row r="3" spans="1:4" ht="8.25" customHeight="1" x14ac:dyDescent="0.25"/>
    <row r="4" spans="1:4" x14ac:dyDescent="0.25">
      <c r="A4" s="56" t="s">
        <v>7</v>
      </c>
      <c r="B4" s="20" t="s">
        <v>82</v>
      </c>
      <c r="C4" s="4" t="s">
        <v>184</v>
      </c>
    </row>
    <row r="5" spans="1:4" ht="30" x14ac:dyDescent="0.25">
      <c r="A5" s="54"/>
      <c r="B5" s="12" t="s">
        <v>83</v>
      </c>
      <c r="C5" s="5" t="s">
        <v>185</v>
      </c>
    </row>
    <row r="6" spans="1:4" x14ac:dyDescent="0.25">
      <c r="A6" s="54" t="s">
        <v>4</v>
      </c>
      <c r="B6" s="20" t="s">
        <v>82</v>
      </c>
      <c r="C6" s="4" t="s">
        <v>184</v>
      </c>
    </row>
    <row r="7" spans="1:4" ht="30" x14ac:dyDescent="0.25">
      <c r="A7" s="54"/>
      <c r="B7" s="12" t="s">
        <v>83</v>
      </c>
      <c r="C7" s="5" t="s">
        <v>185</v>
      </c>
    </row>
    <row r="8" spans="1:4" x14ac:dyDescent="0.25">
      <c r="A8" s="54" t="s">
        <v>80</v>
      </c>
      <c r="B8" s="20" t="s">
        <v>82</v>
      </c>
      <c r="C8" s="4" t="s">
        <v>184</v>
      </c>
    </row>
    <row r="9" spans="1:4" ht="30" x14ac:dyDescent="0.25">
      <c r="A9" s="54"/>
      <c r="B9" s="12" t="s">
        <v>83</v>
      </c>
      <c r="C9" s="5" t="s">
        <v>185</v>
      </c>
    </row>
    <row r="10" spans="1:4" x14ac:dyDescent="0.25">
      <c r="A10" s="54" t="s">
        <v>1</v>
      </c>
      <c r="B10" s="20" t="s">
        <v>82</v>
      </c>
      <c r="C10" s="4" t="s">
        <v>184</v>
      </c>
    </row>
    <row r="11" spans="1:4" ht="30" x14ac:dyDescent="0.25">
      <c r="A11" s="54"/>
      <c r="B11" s="12" t="s">
        <v>83</v>
      </c>
      <c r="C11" s="5" t="s">
        <v>185</v>
      </c>
    </row>
    <row r="12" spans="1:4" x14ac:dyDescent="0.25">
      <c r="A12" s="54" t="s">
        <v>0</v>
      </c>
      <c r="B12" s="20" t="s">
        <v>82</v>
      </c>
      <c r="C12" s="4" t="s">
        <v>184</v>
      </c>
    </row>
    <row r="13" spans="1:4" ht="30" x14ac:dyDescent="0.25">
      <c r="A13" s="54"/>
      <c r="B13" s="12" t="s">
        <v>83</v>
      </c>
      <c r="C13" s="5" t="s">
        <v>185</v>
      </c>
    </row>
    <row r="14" spans="1:4" x14ac:dyDescent="0.25">
      <c r="A14" s="54" t="s">
        <v>3</v>
      </c>
      <c r="B14" s="20" t="s">
        <v>82</v>
      </c>
      <c r="C14" s="4" t="s">
        <v>184</v>
      </c>
    </row>
    <row r="15" spans="1:4" ht="30" x14ac:dyDescent="0.25">
      <c r="A15" s="54"/>
      <c r="B15" s="12" t="s">
        <v>83</v>
      </c>
      <c r="C15" s="5" t="s">
        <v>185</v>
      </c>
    </row>
    <row r="16" spans="1:4" x14ac:dyDescent="0.25">
      <c r="A16" s="54" t="s">
        <v>2</v>
      </c>
      <c r="B16" s="20" t="s">
        <v>82</v>
      </c>
      <c r="C16" s="4" t="s">
        <v>184</v>
      </c>
    </row>
    <row r="17" spans="1:3" ht="30" x14ac:dyDescent="0.25">
      <c r="A17" s="54"/>
      <c r="B17" s="12" t="s">
        <v>83</v>
      </c>
      <c r="C17" s="5" t="s">
        <v>185</v>
      </c>
    </row>
    <row r="18" spans="1:3" ht="30" x14ac:dyDescent="0.25">
      <c r="A18" s="18" t="s">
        <v>81</v>
      </c>
      <c r="B18" s="12" t="s">
        <v>5</v>
      </c>
      <c r="C18" s="5" t="s">
        <v>185</v>
      </c>
    </row>
    <row r="19" spans="1:3" x14ac:dyDescent="0.25">
      <c r="A19" s="55" t="s">
        <v>8</v>
      </c>
      <c r="B19" s="20" t="s">
        <v>82</v>
      </c>
      <c r="C19" s="4" t="s">
        <v>184</v>
      </c>
    </row>
    <row r="20" spans="1:3" ht="30" x14ac:dyDescent="0.25">
      <c r="A20" s="55"/>
      <c r="B20" s="12" t="s">
        <v>83</v>
      </c>
      <c r="C20" s="5" t="s">
        <v>185</v>
      </c>
    </row>
    <row r="21" spans="1:3" ht="30" x14ac:dyDescent="0.25">
      <c r="A21" s="19" t="s">
        <v>84</v>
      </c>
      <c r="B21" s="20" t="s">
        <v>183</v>
      </c>
      <c r="C21" s="24" t="s">
        <v>182</v>
      </c>
    </row>
  </sheetData>
  <mergeCells count="8">
    <mergeCell ref="A16:A17"/>
    <mergeCell ref="A19:A20"/>
    <mergeCell ref="A4:A5"/>
    <mergeCell ref="A6:A7"/>
    <mergeCell ref="A8:A9"/>
    <mergeCell ref="A10:A11"/>
    <mergeCell ref="A12:A13"/>
    <mergeCell ref="A14:A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4"/>
  <sheetViews>
    <sheetView zoomScale="70" zoomScaleNormal="70" workbookViewId="0">
      <pane ySplit="2" topLeftCell="A3" activePane="bottomLeft" state="frozen"/>
      <selection pane="bottomLeft" activeCell="A3" sqref="A3"/>
    </sheetView>
  </sheetViews>
  <sheetFormatPr defaultColWidth="24.5703125" defaultRowHeight="15.75" x14ac:dyDescent="0.25"/>
  <cols>
    <col min="1" max="1" width="65.5703125" style="40" customWidth="1"/>
    <col min="2" max="2" width="13.7109375" style="1" customWidth="1"/>
    <col min="3" max="3" width="13.85546875" style="16" customWidth="1"/>
    <col min="4" max="4" width="13.42578125" style="1" customWidth="1"/>
    <col min="5" max="5" width="13.85546875" style="16" customWidth="1"/>
    <col min="6" max="6" width="13.5703125" style="1" customWidth="1"/>
    <col min="7" max="7" width="13" style="16" customWidth="1"/>
    <col min="8" max="8" width="13" style="1" customWidth="1"/>
    <col min="9" max="9" width="13.85546875" style="16" customWidth="1"/>
    <col min="10" max="10" width="14" style="1" customWidth="1"/>
    <col min="11" max="11" width="13" style="17" customWidth="1"/>
    <col min="12" max="12" width="14.42578125" customWidth="1"/>
    <col min="13" max="13" width="13" style="17" customWidth="1"/>
    <col min="14" max="14" width="13.5703125" customWidth="1"/>
    <col min="15" max="15" width="13" style="17" customWidth="1"/>
    <col min="16" max="16" width="17.28515625" style="17" customWidth="1"/>
    <col min="17" max="17" width="13.140625" customWidth="1"/>
    <col min="18" max="18" width="13" style="17" customWidth="1"/>
    <col min="19" max="19" width="21" customWidth="1"/>
    <col min="20" max="20" width="14.7109375" style="17" customWidth="1"/>
  </cols>
  <sheetData>
    <row r="1" spans="1:20" ht="90" x14ac:dyDescent="0.25">
      <c r="A1" s="38" t="s">
        <v>181</v>
      </c>
      <c r="B1" s="56" t="s">
        <v>7</v>
      </c>
      <c r="C1" s="54"/>
      <c r="D1" s="54" t="s">
        <v>4</v>
      </c>
      <c r="E1" s="54"/>
      <c r="F1" s="54" t="s">
        <v>80</v>
      </c>
      <c r="G1" s="54"/>
      <c r="H1" s="54" t="s">
        <v>1</v>
      </c>
      <c r="I1" s="54"/>
      <c r="J1" s="54" t="s">
        <v>0</v>
      </c>
      <c r="K1" s="54"/>
      <c r="L1" s="54" t="s">
        <v>3</v>
      </c>
      <c r="M1" s="54"/>
      <c r="N1" s="54" t="s">
        <v>2</v>
      </c>
      <c r="O1" s="54"/>
      <c r="P1" s="18" t="s">
        <v>81</v>
      </c>
      <c r="Q1" s="55" t="s">
        <v>8</v>
      </c>
      <c r="R1" s="55"/>
      <c r="S1" s="19" t="s">
        <v>84</v>
      </c>
    </row>
    <row r="2" spans="1:20" ht="60" x14ac:dyDescent="0.25">
      <c r="A2" s="38" t="s">
        <v>6</v>
      </c>
      <c r="B2" s="21" t="s">
        <v>82</v>
      </c>
      <c r="C2" s="12" t="s">
        <v>83</v>
      </c>
      <c r="D2" s="21" t="s">
        <v>82</v>
      </c>
      <c r="E2" s="12" t="s">
        <v>83</v>
      </c>
      <c r="F2" s="21" t="s">
        <v>82</v>
      </c>
      <c r="G2" s="12" t="s">
        <v>83</v>
      </c>
      <c r="H2" s="21" t="s">
        <v>82</v>
      </c>
      <c r="I2" s="12" t="s">
        <v>83</v>
      </c>
      <c r="J2" s="21" t="s">
        <v>82</v>
      </c>
      <c r="K2" s="12" t="s">
        <v>83</v>
      </c>
      <c r="L2" s="21" t="s">
        <v>82</v>
      </c>
      <c r="M2" s="12" t="s">
        <v>83</v>
      </c>
      <c r="N2" s="21" t="s">
        <v>82</v>
      </c>
      <c r="O2" s="12" t="s">
        <v>83</v>
      </c>
      <c r="P2" s="12" t="s">
        <v>5</v>
      </c>
      <c r="Q2" s="21" t="s">
        <v>82</v>
      </c>
      <c r="R2" s="12" t="s">
        <v>83</v>
      </c>
      <c r="S2" s="7" t="s">
        <v>85</v>
      </c>
      <c r="T2" s="27" t="s">
        <v>190</v>
      </c>
    </row>
    <row r="3" spans="1:20" x14ac:dyDescent="0.25">
      <c r="A3" s="30" t="s">
        <v>9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</row>
    <row r="4" spans="1:20" x14ac:dyDescent="0.25">
      <c r="A4" s="31" t="s">
        <v>10</v>
      </c>
      <c r="B4" s="5">
        <v>6</v>
      </c>
      <c r="C4" s="13">
        <v>0.22</v>
      </c>
      <c r="D4" s="5">
        <v>10</v>
      </c>
      <c r="E4" s="13">
        <v>0.26</v>
      </c>
      <c r="F4" s="5"/>
      <c r="G4" s="13"/>
      <c r="H4" s="5"/>
      <c r="I4" s="13"/>
      <c r="J4" s="5">
        <v>15</v>
      </c>
      <c r="K4" s="11">
        <v>0.3127312052253986</v>
      </c>
      <c r="L4" s="4"/>
      <c r="M4" s="11"/>
      <c r="N4" s="4">
        <v>12</v>
      </c>
      <c r="O4" s="11">
        <v>0.30745456556311601</v>
      </c>
      <c r="P4" s="11"/>
      <c r="Q4" s="4"/>
      <c r="R4" s="11"/>
      <c r="S4" s="4"/>
      <c r="T4" s="11">
        <f>(B4*C4+D4*E4+F4*G4+H4*I4+J4*K4+L4*M4+N4*O4+P4+Q4*R4)*(1+Parameters!$A$2)</f>
        <v>16.605570867936798</v>
      </c>
    </row>
    <row r="5" spans="1:20" x14ac:dyDescent="0.25">
      <c r="A5" s="31" t="s">
        <v>11</v>
      </c>
      <c r="B5" s="5">
        <v>6</v>
      </c>
      <c r="C5" s="13">
        <v>0.22</v>
      </c>
      <c r="D5" s="5">
        <v>10</v>
      </c>
      <c r="E5" s="13">
        <v>0.26</v>
      </c>
      <c r="F5" s="5"/>
      <c r="G5" s="13"/>
      <c r="H5" s="5">
        <v>50</v>
      </c>
      <c r="I5" s="13">
        <v>0.3127312052253986</v>
      </c>
      <c r="J5" s="5">
        <v>13</v>
      </c>
      <c r="K5" s="11">
        <v>0.3127312052253986</v>
      </c>
      <c r="L5" s="4">
        <v>14</v>
      </c>
      <c r="M5" s="11">
        <v>0.22</v>
      </c>
      <c r="N5" s="4">
        <v>12</v>
      </c>
      <c r="O5" s="11">
        <v>0.30745456556311601</v>
      </c>
      <c r="P5" s="11"/>
      <c r="Q5" s="4"/>
      <c r="R5" s="11"/>
      <c r="S5" s="4"/>
      <c r="T5" s="11">
        <f>(B5*C5+D5*E5+F5*G5+H5*I5+J5*K5+L5*M5+N5*O5+P5+Q5*R5)*(1+Parameters!$A$2)</f>
        <v>41.028552966542627</v>
      </c>
    </row>
    <row r="6" spans="1:20" x14ac:dyDescent="0.25">
      <c r="A6" s="31" t="s">
        <v>86</v>
      </c>
      <c r="B6" s="5">
        <v>6</v>
      </c>
      <c r="C6" s="13">
        <v>0.22</v>
      </c>
      <c r="D6" s="5"/>
      <c r="E6" s="13"/>
      <c r="F6" s="5"/>
      <c r="G6" s="13"/>
      <c r="H6" s="5"/>
      <c r="I6" s="13"/>
      <c r="J6" s="5">
        <v>5</v>
      </c>
      <c r="K6" s="11">
        <v>0.3127312052253986</v>
      </c>
      <c r="L6" s="4"/>
      <c r="M6" s="11"/>
      <c r="N6" s="4">
        <v>5</v>
      </c>
      <c r="O6" s="11">
        <v>0.30745456556311601</v>
      </c>
      <c r="P6" s="11"/>
      <c r="Q6" s="4"/>
      <c r="R6" s="11"/>
      <c r="S6" s="4"/>
      <c r="T6" s="11">
        <f>(B6*C6+D6*E6+F6*G6+H6*I6+J6*K6+L6*M6+N6*O6+P6+Q6*R6)*(1+Parameters!$A$2)</f>
        <v>5.968253952822475</v>
      </c>
    </row>
    <row r="7" spans="1:20" ht="31.5" x14ac:dyDescent="0.25">
      <c r="A7" s="31" t="s">
        <v>12</v>
      </c>
      <c r="B7" s="5">
        <v>6</v>
      </c>
      <c r="C7" s="13">
        <v>0.22</v>
      </c>
      <c r="D7" s="5">
        <v>10</v>
      </c>
      <c r="E7" s="13">
        <v>0.26</v>
      </c>
      <c r="F7" s="5"/>
      <c r="G7" s="13"/>
      <c r="H7" s="5"/>
      <c r="I7" s="13"/>
      <c r="J7" s="5">
        <v>15</v>
      </c>
      <c r="K7" s="11">
        <v>0.3127312052253986</v>
      </c>
      <c r="L7" s="4"/>
      <c r="M7" s="11"/>
      <c r="N7" s="4">
        <v>12</v>
      </c>
      <c r="O7" s="11">
        <v>0.30745456556311601</v>
      </c>
      <c r="P7" s="11"/>
      <c r="Q7" s="4"/>
      <c r="R7" s="11"/>
      <c r="S7" s="4"/>
      <c r="T7" s="11">
        <f>(B7*C7+D7*E7+F7*G7+H7*I7+J7*K7+L7*M7+N7*O7+P7+Q7*R7)*(1+Parameters!$A$2)</f>
        <v>16.605570867936798</v>
      </c>
    </row>
    <row r="8" spans="1:20" ht="31.5" x14ac:dyDescent="0.25">
      <c r="A8" s="31" t="s">
        <v>13</v>
      </c>
      <c r="B8" s="5">
        <v>8</v>
      </c>
      <c r="C8" s="13">
        <v>0.22</v>
      </c>
      <c r="D8" s="5">
        <v>10</v>
      </c>
      <c r="E8" s="13">
        <v>0.26</v>
      </c>
      <c r="F8" s="5"/>
      <c r="G8" s="13"/>
      <c r="H8" s="5">
        <v>50</v>
      </c>
      <c r="I8" s="13">
        <v>0.3127312052253986</v>
      </c>
      <c r="J8" s="5">
        <v>25</v>
      </c>
      <c r="K8" s="11">
        <v>0.3127312052253986</v>
      </c>
      <c r="L8" s="4">
        <v>14</v>
      </c>
      <c r="M8" s="11">
        <v>0.22</v>
      </c>
      <c r="N8" s="4">
        <v>10</v>
      </c>
      <c r="O8" s="11">
        <v>0.30745456556311601</v>
      </c>
      <c r="P8" s="11"/>
      <c r="Q8" s="4"/>
      <c r="R8" s="11"/>
      <c r="S8" s="4"/>
      <c r="T8" s="11">
        <f>(B8*C8+D8*E8+F8*G8+H8*I8+J8*K8+L8*M8+N8*O8+P8+Q8*R8)*(1+Parameters!$A$2)</f>
        <v>45.858671164173678</v>
      </c>
    </row>
    <row r="9" spans="1:20" x14ac:dyDescent="0.25">
      <c r="A9" s="31" t="s">
        <v>14</v>
      </c>
      <c r="B9" s="5">
        <v>6</v>
      </c>
      <c r="C9" s="13">
        <v>0.22</v>
      </c>
      <c r="D9" s="5">
        <v>10</v>
      </c>
      <c r="E9" s="13">
        <v>0.26</v>
      </c>
      <c r="F9" s="5"/>
      <c r="G9" s="13"/>
      <c r="H9" s="5"/>
      <c r="I9" s="13"/>
      <c r="J9" s="5">
        <v>15</v>
      </c>
      <c r="K9" s="11">
        <v>0.3127312052253986</v>
      </c>
      <c r="L9" s="4"/>
      <c r="M9" s="11"/>
      <c r="N9" s="4">
        <v>12</v>
      </c>
      <c r="O9" s="11">
        <v>0.30745456556311601</v>
      </c>
      <c r="P9" s="11"/>
      <c r="Q9" s="4"/>
      <c r="R9" s="11"/>
      <c r="S9" s="4"/>
      <c r="T9" s="11">
        <f>(B9*C9+D9*E9+F9*G9+H9*I9+J9*K9+L9*M9+N9*O9+P9+Q9*R9)*(1+Parameters!$A$2)</f>
        <v>16.605570867936798</v>
      </c>
    </row>
    <row r="10" spans="1:20" ht="31.5" x14ac:dyDescent="0.25">
      <c r="A10" s="31" t="s">
        <v>87</v>
      </c>
      <c r="B10" s="5">
        <v>11</v>
      </c>
      <c r="C10" s="13">
        <v>0.22</v>
      </c>
      <c r="D10" s="5">
        <v>10</v>
      </c>
      <c r="E10" s="13">
        <v>0.26</v>
      </c>
      <c r="F10" s="5"/>
      <c r="G10" s="13"/>
      <c r="H10" s="5"/>
      <c r="I10" s="13"/>
      <c r="J10" s="5">
        <v>20</v>
      </c>
      <c r="K10" s="11">
        <v>0.3127312052253986</v>
      </c>
      <c r="L10" s="4"/>
      <c r="M10" s="11"/>
      <c r="N10" s="4">
        <v>10</v>
      </c>
      <c r="O10" s="11">
        <v>0.30745456556311601</v>
      </c>
      <c r="P10" s="11"/>
      <c r="Q10" s="4"/>
      <c r="R10" s="11"/>
      <c r="S10" s="4"/>
      <c r="T10" s="11">
        <f>(B10*C10+D10*E10+F10*G10+H10*I10+J10*K10+L10*M10+N10*O10+P10+Q10*R10)*(1+Parameters!$A$2)</f>
        <v>19.37137917618783</v>
      </c>
    </row>
    <row r="11" spans="1:20" ht="31.5" x14ac:dyDescent="0.25">
      <c r="A11" s="31" t="s">
        <v>88</v>
      </c>
      <c r="B11" s="5">
        <v>11</v>
      </c>
      <c r="C11" s="13">
        <v>0.22</v>
      </c>
      <c r="D11" s="5">
        <v>10</v>
      </c>
      <c r="E11" s="13">
        <v>0.26</v>
      </c>
      <c r="F11" s="5"/>
      <c r="G11" s="13"/>
      <c r="H11" s="5">
        <v>50</v>
      </c>
      <c r="I11" s="13">
        <v>0.3127312052253986</v>
      </c>
      <c r="J11" s="5">
        <v>22</v>
      </c>
      <c r="K11" s="11">
        <v>0.3127312052253986</v>
      </c>
      <c r="L11" s="4"/>
      <c r="M11" s="11"/>
      <c r="N11" s="4">
        <v>10</v>
      </c>
      <c r="O11" s="11">
        <v>0.30745456556311601</v>
      </c>
      <c r="P11" s="11"/>
      <c r="Q11" s="4"/>
      <c r="R11" s="11"/>
      <c r="S11" s="4"/>
      <c r="T11" s="11">
        <f>(B11*C11+D11*E11+F11*G11+H11*I11+J11*K11+L11*M11+N11*O11+P11+Q11*R11)*(1+Parameters!$A$2)</f>
        <v>41.325109783010809</v>
      </c>
    </row>
    <row r="12" spans="1:20" ht="31.5" x14ac:dyDescent="0.25">
      <c r="A12" s="31" t="s">
        <v>15</v>
      </c>
      <c r="B12" s="5">
        <v>10</v>
      </c>
      <c r="C12" s="13">
        <v>0.22</v>
      </c>
      <c r="D12" s="5">
        <v>10</v>
      </c>
      <c r="E12" s="13">
        <v>0.26</v>
      </c>
      <c r="F12" s="5"/>
      <c r="G12" s="13"/>
      <c r="H12" s="5">
        <v>50</v>
      </c>
      <c r="I12" s="13">
        <v>0.3127312052253986</v>
      </c>
      <c r="J12" s="5">
        <v>23</v>
      </c>
      <c r="K12" s="11">
        <v>0.3127312052253986</v>
      </c>
      <c r="L12" s="4"/>
      <c r="M12" s="11"/>
      <c r="N12" s="4">
        <v>10</v>
      </c>
      <c r="O12" s="11">
        <v>0.30745456556311601</v>
      </c>
      <c r="P12" s="11"/>
      <c r="Q12" s="4"/>
      <c r="R12" s="11"/>
      <c r="S12" s="4"/>
      <c r="T12" s="11">
        <f>(B12*C12+D12*E12+F12*G12+H12*I12+J12*K12+L12*M12+N12*O12+P12+Q12*R12)*(1+Parameters!$A$2)</f>
        <v>41.450296910065099</v>
      </c>
    </row>
    <row r="13" spans="1:20" ht="31.5" x14ac:dyDescent="0.25">
      <c r="A13" s="31" t="s">
        <v>112</v>
      </c>
      <c r="B13" s="5">
        <v>10</v>
      </c>
      <c r="C13" s="13">
        <v>0.22</v>
      </c>
      <c r="D13" s="5">
        <v>10</v>
      </c>
      <c r="E13" s="13">
        <v>0.26</v>
      </c>
      <c r="F13" s="5"/>
      <c r="G13" s="13"/>
      <c r="H13" s="5">
        <v>50</v>
      </c>
      <c r="I13" s="13">
        <v>0.3127312052253986</v>
      </c>
      <c r="J13" s="5">
        <v>23</v>
      </c>
      <c r="K13" s="11">
        <v>0.3127312052253986</v>
      </c>
      <c r="L13" s="4"/>
      <c r="M13" s="11"/>
      <c r="N13" s="4">
        <v>10</v>
      </c>
      <c r="O13" s="11">
        <v>0.30745456556311601</v>
      </c>
      <c r="P13" s="11"/>
      <c r="Q13" s="4"/>
      <c r="R13" s="11"/>
      <c r="S13" s="4"/>
      <c r="T13" s="11">
        <f>(B13*C13+D13*E13+F13*G13+H13*I13+J13*K13+L13*M13+N13*O13+P13+Q13*R13)*(1+Parameters!$A$2)</f>
        <v>41.450296910065099</v>
      </c>
    </row>
    <row r="14" spans="1:20" ht="31.5" x14ac:dyDescent="0.25">
      <c r="A14" s="31" t="s">
        <v>16</v>
      </c>
      <c r="B14" s="5">
        <v>10</v>
      </c>
      <c r="C14" s="13">
        <v>0.22</v>
      </c>
      <c r="D14" s="5">
        <v>10</v>
      </c>
      <c r="E14" s="13">
        <v>0.26</v>
      </c>
      <c r="F14" s="5"/>
      <c r="G14" s="13"/>
      <c r="H14" s="5">
        <v>50</v>
      </c>
      <c r="I14" s="13">
        <v>0.3127312052253986</v>
      </c>
      <c r="J14" s="5">
        <v>25</v>
      </c>
      <c r="K14" s="11">
        <v>0.3127312052253986</v>
      </c>
      <c r="L14" s="4"/>
      <c r="M14" s="11"/>
      <c r="N14" s="4">
        <v>10</v>
      </c>
      <c r="O14" s="11">
        <v>0.30745456556311601</v>
      </c>
      <c r="P14" s="11"/>
      <c r="Q14" s="4"/>
      <c r="R14" s="11"/>
      <c r="S14" s="4"/>
      <c r="T14" s="11">
        <f>(B14*C14+D14*E14+F14*G14+H14*I14+J14*K14+L14*M14+N14*O14+P14+Q14*R14)*(1+Parameters!$A$2)</f>
        <v>42.294671164173678</v>
      </c>
    </row>
    <row r="15" spans="1:20" ht="31.5" x14ac:dyDescent="0.25">
      <c r="A15" s="31" t="s">
        <v>17</v>
      </c>
      <c r="B15" s="5">
        <v>10</v>
      </c>
      <c r="C15" s="13">
        <v>0.22</v>
      </c>
      <c r="D15" s="5">
        <v>10</v>
      </c>
      <c r="E15" s="13">
        <v>0.26</v>
      </c>
      <c r="F15" s="5"/>
      <c r="G15" s="13"/>
      <c r="H15" s="5">
        <v>50</v>
      </c>
      <c r="I15" s="13">
        <v>0.3127312052253986</v>
      </c>
      <c r="J15" s="5">
        <v>23</v>
      </c>
      <c r="K15" s="11">
        <v>0.3127312052253986</v>
      </c>
      <c r="L15" s="4"/>
      <c r="M15" s="11"/>
      <c r="N15" s="4">
        <v>10</v>
      </c>
      <c r="O15" s="11">
        <v>0.30745456556311601</v>
      </c>
      <c r="P15" s="11"/>
      <c r="Q15" s="4"/>
      <c r="R15" s="11"/>
      <c r="S15" s="4"/>
      <c r="T15" s="11">
        <f>(B15*C15+D15*E15+F15*G15+H15*I15+J15*K15+L15*M15+N15*O15+P15+Q15*R15)*(1+Parameters!$A$2)</f>
        <v>41.450296910065099</v>
      </c>
    </row>
    <row r="16" spans="1:20" ht="31.5" x14ac:dyDescent="0.25">
      <c r="A16" s="31" t="s">
        <v>111</v>
      </c>
      <c r="B16" s="5">
        <v>10</v>
      </c>
      <c r="C16" s="13">
        <v>0.22</v>
      </c>
      <c r="D16" s="5">
        <v>10</v>
      </c>
      <c r="E16" s="13">
        <v>0.26</v>
      </c>
      <c r="F16" s="5"/>
      <c r="G16" s="13"/>
      <c r="H16" s="5">
        <v>50</v>
      </c>
      <c r="I16" s="13">
        <v>0.3127312052253986</v>
      </c>
      <c r="J16" s="5">
        <v>23</v>
      </c>
      <c r="K16" s="11">
        <v>0.3127312052253986</v>
      </c>
      <c r="L16" s="4"/>
      <c r="M16" s="11"/>
      <c r="N16" s="4">
        <v>10</v>
      </c>
      <c r="O16" s="11">
        <v>0.30745456556311601</v>
      </c>
      <c r="P16" s="11"/>
      <c r="Q16" s="4"/>
      <c r="R16" s="11"/>
      <c r="S16" s="4"/>
      <c r="T16" s="11">
        <f>(B16*C16+D16*E16+F16*G16+H16*I16+J16*K16+L16*M16+N16*O16+P16+Q16*R16)*(1+Parameters!$A$2)</f>
        <v>41.450296910065099</v>
      </c>
    </row>
    <row r="17" spans="1:20" ht="31.5" x14ac:dyDescent="0.25">
      <c r="A17" s="31" t="s">
        <v>18</v>
      </c>
      <c r="B17" s="5">
        <v>8</v>
      </c>
      <c r="C17" s="13">
        <v>0.22</v>
      </c>
      <c r="D17" s="5">
        <v>10</v>
      </c>
      <c r="E17" s="13">
        <v>0.26</v>
      </c>
      <c r="F17" s="5"/>
      <c r="G17" s="13"/>
      <c r="H17" s="5">
        <v>50</v>
      </c>
      <c r="I17" s="13">
        <v>0.3127312052253986</v>
      </c>
      <c r="J17" s="5">
        <v>15</v>
      </c>
      <c r="K17" s="11">
        <v>0.3127312052253986</v>
      </c>
      <c r="L17" s="4">
        <v>14</v>
      </c>
      <c r="M17" s="11">
        <v>0.22</v>
      </c>
      <c r="N17" s="4">
        <v>10</v>
      </c>
      <c r="O17" s="11">
        <v>0.30745456556311601</v>
      </c>
      <c r="P17" s="11"/>
      <c r="Q17" s="4"/>
      <c r="R17" s="11"/>
      <c r="S17" s="4"/>
      <c r="T17" s="11">
        <f>(B17*C17+D17*E17+F17*G17+H17*I17+J17*K17+L17*M17+N17*O17+P17+Q17*R17)*(1+Parameters!$A$2)</f>
        <v>41.636799893630794</v>
      </c>
    </row>
    <row r="18" spans="1:20" ht="31.5" x14ac:dyDescent="0.25">
      <c r="A18" s="31" t="s">
        <v>101</v>
      </c>
      <c r="B18" s="5">
        <v>3</v>
      </c>
      <c r="C18" s="13">
        <v>0.22</v>
      </c>
      <c r="D18" s="5"/>
      <c r="E18" s="13"/>
      <c r="F18" s="5"/>
      <c r="G18" s="13"/>
      <c r="H18" s="5"/>
      <c r="I18" s="13"/>
      <c r="J18" s="5"/>
      <c r="K18" s="11"/>
      <c r="L18" s="4"/>
      <c r="M18" s="11"/>
      <c r="N18" s="4"/>
      <c r="O18" s="11"/>
      <c r="P18" s="11"/>
      <c r="Q18" s="4"/>
      <c r="R18" s="11"/>
      <c r="S18" s="4"/>
      <c r="T18" s="11">
        <f>(B18*C18+D18*E18+F18*G18+H18*I18+J18*K18+L18*M18+N18*O18+P18+Q18*R18)*(1+Parameters!$A$2)</f>
        <v>0.89100000000000013</v>
      </c>
    </row>
    <row r="19" spans="1:20" ht="31.5" x14ac:dyDescent="0.25">
      <c r="A19" s="31" t="s">
        <v>51</v>
      </c>
      <c r="B19" s="5"/>
      <c r="C19" s="13"/>
      <c r="D19" s="5">
        <v>10</v>
      </c>
      <c r="E19" s="13">
        <v>0.26</v>
      </c>
      <c r="F19" s="5"/>
      <c r="G19" s="13"/>
      <c r="H19" s="5">
        <v>50</v>
      </c>
      <c r="I19" s="13">
        <v>0.3127312052253986</v>
      </c>
      <c r="J19" s="5"/>
      <c r="K19" s="11"/>
      <c r="L19" s="4"/>
      <c r="M19" s="11"/>
      <c r="N19" s="4"/>
      <c r="O19" s="11"/>
      <c r="P19" s="11"/>
      <c r="Q19" s="4"/>
      <c r="R19" s="11"/>
      <c r="S19" s="4"/>
      <c r="T19" s="11">
        <f>(B19*C19+D19*E19+F19*G19+H19*I19+J19*K19+L19*M19+N19*O19+P19+Q19*R19)*(1+Parameters!$A$2)</f>
        <v>24.619356352714405</v>
      </c>
    </row>
    <row r="20" spans="1:20" ht="47.25" x14ac:dyDescent="0.25">
      <c r="A20" s="31" t="s">
        <v>107</v>
      </c>
      <c r="B20" s="5"/>
      <c r="C20" s="13"/>
      <c r="D20" s="5">
        <v>10</v>
      </c>
      <c r="E20" s="13">
        <v>0.26</v>
      </c>
      <c r="F20" s="5"/>
      <c r="G20" s="13"/>
      <c r="H20" s="5">
        <v>50</v>
      </c>
      <c r="I20" s="13">
        <v>0.3127312052253986</v>
      </c>
      <c r="J20" s="5">
        <v>15</v>
      </c>
      <c r="K20" s="11">
        <v>0.3127312052253986</v>
      </c>
      <c r="L20" s="4">
        <v>28</v>
      </c>
      <c r="M20" s="11">
        <v>0.22</v>
      </c>
      <c r="N20" s="4"/>
      <c r="O20" s="11"/>
      <c r="P20" s="11"/>
      <c r="Q20" s="4"/>
      <c r="R20" s="11"/>
      <c r="S20" s="4"/>
      <c r="T20" s="11">
        <f>(B20*C20+D20*E20+F20*G20+H20*I20+J20*K20+L20*M20+N20*O20+P20+Q20*R20)*(1+Parameters!$A$2)</f>
        <v>39.26816325852873</v>
      </c>
    </row>
    <row r="21" spans="1:20" ht="47.25" x14ac:dyDescent="0.25">
      <c r="A21" s="31" t="s">
        <v>108</v>
      </c>
      <c r="B21" s="5">
        <v>3</v>
      </c>
      <c r="C21" s="13">
        <v>0.22</v>
      </c>
      <c r="D21" s="5">
        <v>10</v>
      </c>
      <c r="E21" s="13">
        <v>0.26</v>
      </c>
      <c r="F21" s="5"/>
      <c r="G21" s="13"/>
      <c r="H21" s="5">
        <v>50</v>
      </c>
      <c r="I21" s="13">
        <v>0.3127312052253986</v>
      </c>
      <c r="J21" s="5">
        <v>15</v>
      </c>
      <c r="K21" s="11">
        <v>0.3127312052253986</v>
      </c>
      <c r="L21" s="4">
        <v>5</v>
      </c>
      <c r="M21" s="11">
        <v>0.22</v>
      </c>
      <c r="N21" s="4"/>
      <c r="O21" s="11"/>
      <c r="P21" s="11"/>
      <c r="Q21" s="4"/>
      <c r="R21" s="11"/>
      <c r="S21" s="4"/>
      <c r="T21" s="11">
        <f>(B21*C21+D21*E21+F21*G21+H21*I21+J21*K21+L21*M21+N21*O21+P21+Q21*R21)*(1+Parameters!$A$2)</f>
        <v>33.328163258528733</v>
      </c>
    </row>
    <row r="22" spans="1:20" ht="47.25" x14ac:dyDescent="0.25">
      <c r="A22" s="31" t="s">
        <v>109</v>
      </c>
      <c r="B22" s="5"/>
      <c r="C22" s="13"/>
      <c r="D22" s="5">
        <v>10</v>
      </c>
      <c r="E22" s="13">
        <v>0.26</v>
      </c>
      <c r="F22" s="5"/>
      <c r="G22" s="13"/>
      <c r="H22" s="5"/>
      <c r="I22" s="13"/>
      <c r="J22" s="5">
        <v>15</v>
      </c>
      <c r="K22" s="11">
        <v>0.3127312052253986</v>
      </c>
      <c r="L22" s="4">
        <v>15</v>
      </c>
      <c r="M22" s="11">
        <v>0.22</v>
      </c>
      <c r="N22" s="4"/>
      <c r="O22" s="11"/>
      <c r="P22" s="11"/>
      <c r="Q22" s="4"/>
      <c r="R22" s="11"/>
      <c r="S22" s="4"/>
      <c r="T22" s="11">
        <f>(B22*C22+D22*E22+F22*G22+H22*I22+J22*K22+L22*M22+N22*O22+P22+Q22*R22)*(1+Parameters!$A$2)</f>
        <v>14.297806905814321</v>
      </c>
    </row>
    <row r="23" spans="1:20" ht="47.25" x14ac:dyDescent="0.25">
      <c r="A23" s="31" t="s">
        <v>110</v>
      </c>
      <c r="B23" s="5"/>
      <c r="C23" s="13"/>
      <c r="D23" s="5">
        <v>10</v>
      </c>
      <c r="E23" s="13">
        <v>0.26</v>
      </c>
      <c r="F23" s="5"/>
      <c r="G23" s="13"/>
      <c r="H23" s="5"/>
      <c r="I23" s="13"/>
      <c r="J23" s="5">
        <v>10</v>
      </c>
      <c r="K23" s="11">
        <v>0.3127312052253986</v>
      </c>
      <c r="L23" s="4">
        <v>15</v>
      </c>
      <c r="M23" s="11">
        <v>0.22</v>
      </c>
      <c r="N23" s="4"/>
      <c r="O23" s="11"/>
      <c r="P23" s="11"/>
      <c r="Q23" s="4"/>
      <c r="R23" s="11"/>
      <c r="S23" s="4"/>
      <c r="T23" s="11">
        <f>(B23*C23+D23*E23+F23*G23+H23*I23+J23*K23+L23*M23+N23*O23+P23+Q23*R23)*(1+Parameters!$A$2)</f>
        <v>12.186871270542882</v>
      </c>
    </row>
    <row r="24" spans="1:20" ht="31.5" x14ac:dyDescent="0.25">
      <c r="A24" s="31" t="s">
        <v>52</v>
      </c>
      <c r="B24" s="5">
        <v>3</v>
      </c>
      <c r="C24" s="13">
        <v>0.22</v>
      </c>
      <c r="D24" s="5">
        <v>10</v>
      </c>
      <c r="E24" s="13">
        <v>0.26</v>
      </c>
      <c r="F24" s="5"/>
      <c r="G24" s="13"/>
      <c r="H24" s="5"/>
      <c r="I24" s="13"/>
      <c r="J24" s="5">
        <v>15</v>
      </c>
      <c r="K24" s="11">
        <v>0.3127312052253986</v>
      </c>
      <c r="L24" s="4"/>
      <c r="M24" s="11"/>
      <c r="N24" s="4">
        <v>10</v>
      </c>
      <c r="O24" s="11">
        <v>0.30745456556311601</v>
      </c>
      <c r="P24" s="11"/>
      <c r="Q24" s="4"/>
      <c r="R24" s="11"/>
      <c r="S24" s="4"/>
      <c r="T24" s="11">
        <f>(B24*C24+D24*E24+F24*G24+H24*I24+J24*K24+L24*M24+N24*O24+P24+Q24*R24)*(1+Parameters!$A$2)</f>
        <v>14.88444354091639</v>
      </c>
    </row>
    <row r="25" spans="1:20" x14ac:dyDescent="0.25">
      <c r="A25" s="31" t="s">
        <v>53</v>
      </c>
      <c r="B25" s="5">
        <v>7</v>
      </c>
      <c r="C25" s="13">
        <v>0.22</v>
      </c>
      <c r="D25" s="5"/>
      <c r="E25" s="13"/>
      <c r="F25" s="5"/>
      <c r="G25" s="13"/>
      <c r="H25" s="5"/>
      <c r="I25" s="13"/>
      <c r="J25" s="5"/>
      <c r="K25" s="11"/>
      <c r="L25" s="4"/>
      <c r="M25" s="11"/>
      <c r="N25" s="4">
        <v>310</v>
      </c>
      <c r="O25" s="11">
        <v>0.30745456556311601</v>
      </c>
      <c r="P25" s="11"/>
      <c r="Q25" s="4"/>
      <c r="R25" s="11"/>
      <c r="S25" s="4"/>
      <c r="T25" s="11">
        <f>(B25*C25+D25*E25+F25*G25+H25*I25+J25*K25+L25*M25+N25*O25+P25+Q25*R25)*(1+Parameters!$A$2)</f>
        <v>130.74873568816406</v>
      </c>
    </row>
    <row r="26" spans="1:20" x14ac:dyDescent="0.25">
      <c r="A26" s="31" t="s">
        <v>102</v>
      </c>
      <c r="B26" s="5">
        <v>31</v>
      </c>
      <c r="C26" s="13">
        <v>0.22</v>
      </c>
      <c r="D26" s="5">
        <v>10</v>
      </c>
      <c r="E26" s="13">
        <v>0.26</v>
      </c>
      <c r="F26" s="5"/>
      <c r="G26" s="13"/>
      <c r="H26" s="5">
        <v>50</v>
      </c>
      <c r="I26" s="13">
        <v>0.3127312052253986</v>
      </c>
      <c r="J26" s="5">
        <v>157.68</v>
      </c>
      <c r="K26" s="11">
        <v>0.3127312052253986</v>
      </c>
      <c r="L26" s="4">
        <v>75</v>
      </c>
      <c r="M26" s="11">
        <v>0.22</v>
      </c>
      <c r="N26" s="4"/>
      <c r="O26" s="11"/>
      <c r="P26" s="11"/>
      <c r="Q26" s="4"/>
      <c r="R26" s="11"/>
      <c r="S26" s="4"/>
      <c r="T26" s="11">
        <f>(B26*C26+D26*E26+F26*G26+H26*I26+J26*K26+L26*M26+N26*O26+P26+Q26*R26)*(1+Parameters!$A$2)</f>
        <v>122.67182254663457</v>
      </c>
    </row>
    <row r="27" spans="1:20" x14ac:dyDescent="0.25">
      <c r="A27" s="31" t="s">
        <v>191</v>
      </c>
      <c r="B27" s="5">
        <v>12</v>
      </c>
      <c r="C27" s="13">
        <v>0.22</v>
      </c>
      <c r="D27" s="5">
        <v>10</v>
      </c>
      <c r="E27" s="13">
        <v>0.26</v>
      </c>
      <c r="F27" s="5"/>
      <c r="G27" s="13"/>
      <c r="H27" s="5">
        <v>50</v>
      </c>
      <c r="I27" s="13">
        <v>0.31</v>
      </c>
      <c r="J27" s="5">
        <v>20</v>
      </c>
      <c r="K27" s="11">
        <v>0.31</v>
      </c>
      <c r="L27" s="4">
        <v>20</v>
      </c>
      <c r="M27" s="11">
        <v>0.22</v>
      </c>
      <c r="N27" s="4">
        <v>15</v>
      </c>
      <c r="O27" s="11">
        <v>0.30745456556311601</v>
      </c>
      <c r="P27" s="11"/>
      <c r="Q27" s="4"/>
      <c r="R27" s="11"/>
      <c r="S27" s="4"/>
      <c r="T27" s="11">
        <f>(B27*C27+D27*E27+F27*G27+H27*I27+J27*K27+L27*M27+N27*O27+P27+Q27*R27)*(1+Parameters!$A$2)</f>
        <v>48.534954952653109</v>
      </c>
    </row>
    <row r="28" spans="1:20" x14ac:dyDescent="0.25">
      <c r="A28" s="31" t="s">
        <v>192</v>
      </c>
      <c r="B28" s="5">
        <v>10</v>
      </c>
      <c r="C28" s="13">
        <v>0.22</v>
      </c>
      <c r="D28" s="5">
        <v>15</v>
      </c>
      <c r="E28" s="13">
        <v>0.26</v>
      </c>
      <c r="F28" s="5"/>
      <c r="G28" s="13"/>
      <c r="H28" s="5">
        <v>50</v>
      </c>
      <c r="I28" s="13">
        <v>0.31</v>
      </c>
      <c r="J28" s="5">
        <v>12</v>
      </c>
      <c r="K28" s="11">
        <v>0.31</v>
      </c>
      <c r="L28" s="4">
        <v>8</v>
      </c>
      <c r="M28" s="11">
        <v>0.22</v>
      </c>
      <c r="N28" s="4">
        <v>10</v>
      </c>
      <c r="O28" s="11">
        <v>0.30745456556311601</v>
      </c>
      <c r="P28" s="11"/>
      <c r="Q28" s="4"/>
      <c r="R28" s="11"/>
      <c r="S28" s="4"/>
      <c r="T28" s="11">
        <f>(B28*C28+D28*E28+F28*G28+H28*I28+J28*K28+L28*M28+N28*O28+P28+Q28*R28)*(1+Parameters!$A$2)</f>
        <v>40.708636635102067</v>
      </c>
    </row>
    <row r="29" spans="1:20" x14ac:dyDescent="0.25">
      <c r="A29" s="30" t="s">
        <v>89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</row>
    <row r="30" spans="1:20" x14ac:dyDescent="0.25">
      <c r="A30" s="31" t="s">
        <v>19</v>
      </c>
      <c r="B30" s="5">
        <v>6</v>
      </c>
      <c r="C30" s="13">
        <v>0.22</v>
      </c>
      <c r="D30" s="5">
        <v>10</v>
      </c>
      <c r="E30" s="13">
        <v>0.26</v>
      </c>
      <c r="F30" s="5"/>
      <c r="G30" s="13"/>
      <c r="H30" s="5">
        <v>50</v>
      </c>
      <c r="I30" s="13">
        <v>0.3127312052253986</v>
      </c>
      <c r="J30" s="5">
        <v>12</v>
      </c>
      <c r="K30" s="11">
        <v>0.3127312052253986</v>
      </c>
      <c r="L30" s="4">
        <v>5</v>
      </c>
      <c r="M30" s="11">
        <v>0.22</v>
      </c>
      <c r="N30" s="4">
        <v>12</v>
      </c>
      <c r="O30" s="11">
        <v>0.30745456556311601</v>
      </c>
      <c r="P30" s="11"/>
      <c r="Q30" s="4"/>
      <c r="R30" s="11"/>
      <c r="S30" s="4"/>
      <c r="T30" s="11">
        <f>(B30*C30+D30*E30+F30*G30+H30*I30+J30*K30+L30*M30+N30*O30+P30+Q30*R30)*(1+Parameters!$A$2)</f>
        <v>37.933365839488346</v>
      </c>
    </row>
    <row r="31" spans="1:20" x14ac:dyDescent="0.25">
      <c r="A31" s="31" t="s">
        <v>20</v>
      </c>
      <c r="B31" s="5">
        <v>9</v>
      </c>
      <c r="C31" s="13">
        <v>0.22</v>
      </c>
      <c r="D31" s="5">
        <v>10</v>
      </c>
      <c r="E31" s="13">
        <v>0.26</v>
      </c>
      <c r="F31" s="5"/>
      <c r="G31" s="13"/>
      <c r="H31" s="5">
        <v>50</v>
      </c>
      <c r="I31" s="13">
        <v>0.3127312052253986</v>
      </c>
      <c r="J31" s="5">
        <v>10</v>
      </c>
      <c r="K31" s="11">
        <v>0.3127312052253986</v>
      </c>
      <c r="L31" s="4"/>
      <c r="M31" s="11"/>
      <c r="N31" s="4">
        <v>10</v>
      </c>
      <c r="O31" s="11">
        <v>0.30745456556311601</v>
      </c>
      <c r="P31" s="11"/>
      <c r="Q31" s="4"/>
      <c r="R31" s="11"/>
      <c r="S31" s="4"/>
      <c r="T31" s="11">
        <f>(B31*C31+D31*E31+F31*G31+H31*I31+J31*K31+L31*M31+N31*O31+P31+Q31*R31)*(1+Parameters!$A$2)</f>
        <v>35.664864258359358</v>
      </c>
    </row>
    <row r="32" spans="1:20" x14ac:dyDescent="0.25">
      <c r="A32" s="31" t="s">
        <v>21</v>
      </c>
      <c r="B32" s="5">
        <v>6</v>
      </c>
      <c r="C32" s="13">
        <v>0.22</v>
      </c>
      <c r="D32" s="5">
        <v>10</v>
      </c>
      <c r="E32" s="13">
        <v>0.26</v>
      </c>
      <c r="F32" s="5"/>
      <c r="G32" s="13"/>
      <c r="H32" s="5">
        <v>50</v>
      </c>
      <c r="I32" s="13">
        <v>0.3127312052253986</v>
      </c>
      <c r="J32" s="5">
        <v>2</v>
      </c>
      <c r="K32" s="11">
        <v>0.3127312052253986</v>
      </c>
      <c r="L32" s="4"/>
      <c r="M32" s="11"/>
      <c r="N32" s="4">
        <v>5</v>
      </c>
      <c r="O32" s="11">
        <v>0.30745456556311601</v>
      </c>
      <c r="P32" s="11"/>
      <c r="Q32" s="4"/>
      <c r="R32" s="11"/>
      <c r="S32" s="4"/>
      <c r="T32" s="11">
        <f>(B32*C32+D32*E32+F32*G32+H32*I32+J32*K32+L32*M32+N32*O32+P32+Q32*R32)*(1+Parameters!$A$2)</f>
        <v>29.321048924374018</v>
      </c>
    </row>
    <row r="33" spans="1:20" ht="31.5" x14ac:dyDescent="0.25">
      <c r="A33" s="31" t="s">
        <v>22</v>
      </c>
      <c r="B33" s="5">
        <v>8</v>
      </c>
      <c r="C33" s="13">
        <v>0.22</v>
      </c>
      <c r="D33" s="5">
        <v>10</v>
      </c>
      <c r="E33" s="13">
        <v>0.26</v>
      </c>
      <c r="F33" s="5"/>
      <c r="G33" s="13"/>
      <c r="H33" s="5">
        <v>50</v>
      </c>
      <c r="I33" s="13">
        <v>0.3127312052253986</v>
      </c>
      <c r="J33" s="5">
        <v>10</v>
      </c>
      <c r="K33" s="11">
        <v>0.3127312052253986</v>
      </c>
      <c r="L33" s="4"/>
      <c r="M33" s="11"/>
      <c r="N33" s="4">
        <v>10</v>
      </c>
      <c r="O33" s="11">
        <v>0.30745456556311601</v>
      </c>
      <c r="P33" s="11"/>
      <c r="Q33" s="4"/>
      <c r="R33" s="11"/>
      <c r="S33" s="4"/>
      <c r="T33" s="11">
        <f>(B33*C33+D33*E33+F33*G33+H33*I33+J33*K33+L33*M33+N33*O33+P33+Q33*R33)*(1+Parameters!$A$2)</f>
        <v>35.367864258359354</v>
      </c>
    </row>
    <row r="34" spans="1:20" x14ac:dyDescent="0.25">
      <c r="A34" s="31" t="s">
        <v>23</v>
      </c>
      <c r="B34" s="5">
        <v>8</v>
      </c>
      <c r="C34" s="13">
        <v>0.22</v>
      </c>
      <c r="D34" s="5">
        <v>10</v>
      </c>
      <c r="E34" s="13">
        <v>0.26</v>
      </c>
      <c r="F34" s="5"/>
      <c r="G34" s="13"/>
      <c r="H34" s="5">
        <v>50</v>
      </c>
      <c r="I34" s="13">
        <v>0.3127312052253986</v>
      </c>
      <c r="J34" s="5">
        <v>10</v>
      </c>
      <c r="K34" s="11">
        <v>0.3127312052253986</v>
      </c>
      <c r="L34" s="4"/>
      <c r="M34" s="11"/>
      <c r="N34" s="4">
        <v>10</v>
      </c>
      <c r="O34" s="11">
        <v>0.30745456556311601</v>
      </c>
      <c r="P34" s="11"/>
      <c r="Q34" s="4"/>
      <c r="R34" s="11"/>
      <c r="S34" s="4"/>
      <c r="T34" s="11">
        <f>(B34*C34+D34*E34+F34*G34+H34*I34+J34*K34+L34*M34+N34*O34+P34+Q34*R34)*(1+Parameters!$A$2)</f>
        <v>35.367864258359354</v>
      </c>
    </row>
    <row r="35" spans="1:20" ht="31.5" x14ac:dyDescent="0.25">
      <c r="A35" s="31" t="s">
        <v>24</v>
      </c>
      <c r="B35" s="5">
        <v>8</v>
      </c>
      <c r="C35" s="13">
        <v>0.22</v>
      </c>
      <c r="D35" s="5">
        <v>10</v>
      </c>
      <c r="E35" s="13">
        <v>0.26</v>
      </c>
      <c r="F35" s="5"/>
      <c r="G35" s="13"/>
      <c r="H35" s="5">
        <v>50</v>
      </c>
      <c r="I35" s="13">
        <v>0.3127312052253986</v>
      </c>
      <c r="J35" s="5">
        <v>10</v>
      </c>
      <c r="K35" s="11">
        <v>0.3127312052253986</v>
      </c>
      <c r="L35" s="4"/>
      <c r="M35" s="11"/>
      <c r="N35" s="4">
        <v>10</v>
      </c>
      <c r="O35" s="11">
        <v>0.30745456556311601</v>
      </c>
      <c r="P35" s="11"/>
      <c r="Q35" s="4"/>
      <c r="R35" s="11"/>
      <c r="S35" s="4"/>
      <c r="T35" s="11">
        <f>(B35*C35+D35*E35+F35*G35+H35*I35+J35*K35+L35*M35+N35*O35+P35+Q35*R35)*(1+Parameters!$A$2)</f>
        <v>35.367864258359354</v>
      </c>
    </row>
    <row r="36" spans="1:20" ht="31.5" x14ac:dyDescent="0.25">
      <c r="A36" s="31" t="s">
        <v>90</v>
      </c>
      <c r="B36" s="5">
        <v>11</v>
      </c>
      <c r="C36" s="13">
        <v>0.22</v>
      </c>
      <c r="D36" s="5">
        <v>10</v>
      </c>
      <c r="E36" s="13">
        <v>0.26</v>
      </c>
      <c r="F36" s="5"/>
      <c r="G36" s="13"/>
      <c r="H36" s="5">
        <v>50</v>
      </c>
      <c r="I36" s="13">
        <v>0.3127312052253986</v>
      </c>
      <c r="J36" s="5">
        <v>15</v>
      </c>
      <c r="K36" s="11">
        <v>0.3127312052253986</v>
      </c>
      <c r="L36" s="4"/>
      <c r="M36" s="11"/>
      <c r="N36" s="4">
        <v>10</v>
      </c>
      <c r="O36" s="11">
        <v>0.30745456556311601</v>
      </c>
      <c r="P36" s="11"/>
      <c r="Q36" s="4"/>
      <c r="R36" s="11"/>
      <c r="S36" s="4"/>
      <c r="T36" s="11">
        <f>(B36*C36+D36*E36+F36*G36+H36*I36+J36*K36+L36*M36+N36*O36+P36+Q36*R36)*(1+Parameters!$A$2)</f>
        <v>38.369799893630798</v>
      </c>
    </row>
    <row r="37" spans="1:20" ht="31.5" x14ac:dyDescent="0.25">
      <c r="A37" s="31" t="s">
        <v>91</v>
      </c>
      <c r="B37" s="5">
        <v>11</v>
      </c>
      <c r="C37" s="13">
        <v>0.22</v>
      </c>
      <c r="D37" s="5">
        <v>10</v>
      </c>
      <c r="E37" s="13">
        <v>0.26</v>
      </c>
      <c r="F37" s="5"/>
      <c r="G37" s="13"/>
      <c r="H37" s="5">
        <v>50</v>
      </c>
      <c r="I37" s="13">
        <v>0.3127312052253986</v>
      </c>
      <c r="J37" s="5">
        <v>12</v>
      </c>
      <c r="K37" s="11">
        <v>0.3127312052253986</v>
      </c>
      <c r="L37" s="4"/>
      <c r="M37" s="11"/>
      <c r="N37" s="4">
        <v>10</v>
      </c>
      <c r="O37" s="11">
        <v>0.30745456556311601</v>
      </c>
      <c r="P37" s="11"/>
      <c r="Q37" s="4"/>
      <c r="R37" s="11"/>
      <c r="S37" s="4"/>
      <c r="T37" s="53">
        <f>(B37*C37+D37*E37+F37*G37+H37*I37+J37*K37+L37*M37+N37*O37+P37+Q37*R37)*(1+Parameters!$A$2)</f>
        <v>37.103238512467932</v>
      </c>
    </row>
    <row r="38" spans="1:20" ht="31.5" x14ac:dyDescent="0.25">
      <c r="A38" s="31" t="s">
        <v>193</v>
      </c>
      <c r="B38" s="5">
        <v>11</v>
      </c>
      <c r="C38" s="13">
        <v>0.22</v>
      </c>
      <c r="D38" s="5">
        <v>10</v>
      </c>
      <c r="E38" s="13">
        <v>0.26</v>
      </c>
      <c r="F38" s="5"/>
      <c r="G38" s="13"/>
      <c r="H38" s="5">
        <v>50</v>
      </c>
      <c r="I38" s="13">
        <v>0.3127312052253986</v>
      </c>
      <c r="J38" s="5">
        <v>15</v>
      </c>
      <c r="K38" s="11">
        <v>0.3127312052253986</v>
      </c>
      <c r="L38" s="4"/>
      <c r="M38" s="11"/>
      <c r="N38" s="4">
        <v>10</v>
      </c>
      <c r="O38" s="11">
        <v>0.30745456556311601</v>
      </c>
      <c r="P38" s="11"/>
      <c r="Q38" s="4"/>
      <c r="R38" s="11"/>
      <c r="S38" s="4"/>
      <c r="T38" s="53">
        <f>(B38*C38+D38*E38+F38*G38+H38*I38+J38*K38+L38*M38+N38*O38+P38+Q38*R38)*(1+Parameters!$A$2)</f>
        <v>38.369799893630798</v>
      </c>
    </row>
    <row r="39" spans="1:20" ht="31.5" x14ac:dyDescent="0.25">
      <c r="A39" s="31" t="s">
        <v>25</v>
      </c>
      <c r="B39" s="5">
        <v>10</v>
      </c>
      <c r="C39" s="13">
        <v>0.22</v>
      </c>
      <c r="D39" s="5">
        <v>10</v>
      </c>
      <c r="E39" s="13">
        <v>0.26</v>
      </c>
      <c r="F39" s="5"/>
      <c r="G39" s="13"/>
      <c r="H39" s="5">
        <v>50</v>
      </c>
      <c r="I39" s="13">
        <v>0.3127312052253986</v>
      </c>
      <c r="J39" s="5">
        <v>13</v>
      </c>
      <c r="K39" s="11">
        <v>0.3127312052253986</v>
      </c>
      <c r="L39" s="4"/>
      <c r="M39" s="11"/>
      <c r="N39" s="4">
        <v>10</v>
      </c>
      <c r="O39" s="11">
        <v>0.30745456556311601</v>
      </c>
      <c r="P39" s="11"/>
      <c r="Q39" s="4"/>
      <c r="R39" s="11"/>
      <c r="S39" s="4"/>
      <c r="T39" s="53">
        <f>(B39*C39+D39*E39+F39*G39+H39*I39+J39*K39+L39*M39+N39*O39+P39+Q39*R39)*(1+Parameters!$A$2)</f>
        <v>37.228425639522222</v>
      </c>
    </row>
    <row r="40" spans="1:20" ht="31.5" x14ac:dyDescent="0.25">
      <c r="A40" s="31" t="s">
        <v>26</v>
      </c>
      <c r="B40" s="5">
        <v>10</v>
      </c>
      <c r="C40" s="13">
        <v>0.22</v>
      </c>
      <c r="D40" s="5">
        <v>10</v>
      </c>
      <c r="E40" s="13">
        <v>0.26</v>
      </c>
      <c r="F40" s="5"/>
      <c r="G40" s="13"/>
      <c r="H40" s="5">
        <v>50</v>
      </c>
      <c r="I40" s="13">
        <v>0.3127312052253986</v>
      </c>
      <c r="J40" s="5">
        <v>10</v>
      </c>
      <c r="K40" s="11">
        <v>0.3127312052253986</v>
      </c>
      <c r="L40" s="4"/>
      <c r="M40" s="11"/>
      <c r="N40" s="4">
        <v>10</v>
      </c>
      <c r="O40" s="11">
        <v>0.30745456556311601</v>
      </c>
      <c r="P40" s="11"/>
      <c r="Q40" s="4"/>
      <c r="R40" s="11"/>
      <c r="S40" s="4"/>
      <c r="T40" s="53">
        <f>(B40*C40+D40*E40+F40*G40+H40*I40+J40*K40+L40*M40+N40*O40+P40+Q40*R40)*(1+Parameters!$A$2)</f>
        <v>35.961864258359356</v>
      </c>
    </row>
    <row r="41" spans="1:20" ht="31.5" x14ac:dyDescent="0.25">
      <c r="A41" s="31" t="s">
        <v>27</v>
      </c>
      <c r="B41" s="5">
        <v>10</v>
      </c>
      <c r="C41" s="13">
        <v>0.22</v>
      </c>
      <c r="D41" s="5">
        <v>10</v>
      </c>
      <c r="E41" s="13">
        <v>0.26</v>
      </c>
      <c r="F41" s="5"/>
      <c r="G41" s="13"/>
      <c r="H41" s="5">
        <v>50</v>
      </c>
      <c r="I41" s="13">
        <v>0.3127312052253986</v>
      </c>
      <c r="J41" s="5">
        <v>13</v>
      </c>
      <c r="K41" s="11">
        <v>0.3127312052253986</v>
      </c>
      <c r="L41" s="4"/>
      <c r="M41" s="11"/>
      <c r="N41" s="4">
        <v>10</v>
      </c>
      <c r="O41" s="11">
        <v>0.30745456556311601</v>
      </c>
      <c r="P41" s="11"/>
      <c r="Q41" s="4"/>
      <c r="R41" s="11"/>
      <c r="S41" s="4"/>
      <c r="T41" s="53">
        <f>(B41*C41+D41*E41+F41*G41+H41*I41+J41*K41+L41*M41+N41*O41+P41+Q41*R41)*(1+Parameters!$A$2)</f>
        <v>37.228425639522222</v>
      </c>
    </row>
    <row r="42" spans="1:20" ht="31.5" x14ac:dyDescent="0.25">
      <c r="A42" s="31" t="s">
        <v>103</v>
      </c>
      <c r="B42" s="5">
        <v>2</v>
      </c>
      <c r="C42" s="13">
        <v>0.22</v>
      </c>
      <c r="D42" s="5"/>
      <c r="E42" s="13"/>
      <c r="F42" s="5"/>
      <c r="G42" s="13"/>
      <c r="H42" s="5"/>
      <c r="I42" s="13"/>
      <c r="J42" s="5"/>
      <c r="K42" s="11"/>
      <c r="L42" s="4"/>
      <c r="M42" s="11"/>
      <c r="N42" s="4">
        <v>1</v>
      </c>
      <c r="O42" s="11">
        <v>0.30745456556311601</v>
      </c>
      <c r="P42" s="11"/>
      <c r="Q42" s="4"/>
      <c r="R42" s="11"/>
      <c r="S42" s="4"/>
      <c r="T42" s="53">
        <f>(B42*C42+D42*E42+F42*G42+H42*I42+J42*K42+L42*M42+N42*O42+P42+Q42*R42)*(1+Parameters!$A$2)</f>
        <v>1.0090636635102066</v>
      </c>
    </row>
    <row r="43" spans="1:20" ht="31.5" x14ac:dyDescent="0.25">
      <c r="A43" s="31" t="s">
        <v>176</v>
      </c>
      <c r="B43" s="45"/>
      <c r="C43" s="46"/>
      <c r="D43" s="45">
        <v>10</v>
      </c>
      <c r="E43" s="46">
        <v>0.26</v>
      </c>
      <c r="F43" s="45"/>
      <c r="G43" s="46"/>
      <c r="H43" s="45">
        <v>50</v>
      </c>
      <c r="I43" s="46">
        <v>0.3127312052253986</v>
      </c>
      <c r="J43" s="45"/>
      <c r="K43" s="46"/>
      <c r="L43" s="45"/>
      <c r="M43" s="46"/>
      <c r="N43" s="45"/>
      <c r="O43" s="46"/>
      <c r="P43" s="11"/>
      <c r="Q43" s="4"/>
      <c r="R43" s="11"/>
      <c r="S43" s="4"/>
      <c r="T43" s="53">
        <f>(B43*C43+D43*E43+F43*G43+H43*I43+J43*K43+L43*M43+N43*O43+P43+Q43*R43)*(1+Parameters!$A$2)</f>
        <v>24.619356352714405</v>
      </c>
    </row>
    <row r="44" spans="1:20" ht="47.25" x14ac:dyDescent="0.25">
      <c r="A44" s="31" t="s">
        <v>104</v>
      </c>
      <c r="B44" s="45"/>
      <c r="C44" s="46"/>
      <c r="D44" s="45">
        <v>10</v>
      </c>
      <c r="E44" s="46">
        <v>0.26</v>
      </c>
      <c r="F44" s="45"/>
      <c r="G44" s="46"/>
      <c r="H44" s="45">
        <v>50</v>
      </c>
      <c r="I44" s="46">
        <v>0.3127312052253986</v>
      </c>
      <c r="J44" s="45"/>
      <c r="K44" s="46"/>
      <c r="L44" s="45">
        <v>22</v>
      </c>
      <c r="M44" s="11">
        <v>0.22</v>
      </c>
      <c r="N44" s="45"/>
      <c r="O44" s="46"/>
      <c r="P44" s="11"/>
      <c r="Q44" s="4"/>
      <c r="R44" s="11"/>
      <c r="S44" s="4"/>
      <c r="T44" s="53">
        <f>(B44*C44+D44*E44+F44*G44+H44*I44+J44*K44+L44*M44+N44*O44+P44+Q44*R44)*(1+Parameters!$A$2)</f>
        <v>31.153356352714408</v>
      </c>
    </row>
    <row r="45" spans="1:20" ht="47.25" x14ac:dyDescent="0.25">
      <c r="A45" s="31" t="s">
        <v>105</v>
      </c>
      <c r="B45" s="45">
        <v>5</v>
      </c>
      <c r="C45" s="46">
        <v>0.22</v>
      </c>
      <c r="D45" s="45">
        <v>10</v>
      </c>
      <c r="E45" s="46">
        <v>0.26</v>
      </c>
      <c r="F45" s="45"/>
      <c r="G45" s="46"/>
      <c r="H45" s="45">
        <v>50</v>
      </c>
      <c r="I45" s="46">
        <v>0.31</v>
      </c>
      <c r="J45" s="45"/>
      <c r="K45" s="46"/>
      <c r="L45" s="45">
        <v>5</v>
      </c>
      <c r="M45" s="46">
        <v>0.22</v>
      </c>
      <c r="N45" s="45"/>
      <c r="O45" s="46"/>
      <c r="P45" s="11"/>
      <c r="Q45" s="4"/>
      <c r="R45" s="11"/>
      <c r="S45" s="4"/>
      <c r="T45" s="53">
        <f>(B45*C45+D45*E45+F45*G45+H45*I45+J45*K45+L45*M45+N45*O45+P45+Q45*R45)*(1+Parameters!$A$2)</f>
        <v>27.405000000000001</v>
      </c>
    </row>
    <row r="46" spans="1:20" ht="47.25" x14ac:dyDescent="0.25">
      <c r="A46" s="31" t="s">
        <v>106</v>
      </c>
      <c r="B46" s="45"/>
      <c r="C46" s="46"/>
      <c r="D46" s="45"/>
      <c r="E46" s="46"/>
      <c r="F46" s="45"/>
      <c r="G46" s="46"/>
      <c r="H46" s="45">
        <v>50</v>
      </c>
      <c r="I46" s="46">
        <v>0.3127312052253986</v>
      </c>
      <c r="J46" s="45"/>
      <c r="K46" s="46"/>
      <c r="L46" s="45">
        <v>28</v>
      </c>
      <c r="M46" s="11">
        <v>0.22</v>
      </c>
      <c r="N46" s="47"/>
      <c r="O46" s="48"/>
      <c r="P46" s="11"/>
      <c r="Q46" s="4"/>
      <c r="R46" s="11"/>
      <c r="S46" s="4"/>
      <c r="T46" s="53">
        <f>(B46*C46+D46*E46+F46*G46+H46*I46+J46*K46+L46*M46+N46*O46+P46+Q46*R46)*(1+Parameters!$A$2)</f>
        <v>29.42535635271441</v>
      </c>
    </row>
    <row r="47" spans="1:20" ht="31.5" x14ac:dyDescent="0.25">
      <c r="A47" s="31" t="s">
        <v>177</v>
      </c>
      <c r="B47" s="45">
        <v>5</v>
      </c>
      <c r="C47" s="46">
        <v>0.22</v>
      </c>
      <c r="D47" s="45">
        <v>10</v>
      </c>
      <c r="E47" s="46">
        <v>0.26</v>
      </c>
      <c r="F47" s="45"/>
      <c r="G47" s="46"/>
      <c r="H47" s="45">
        <v>50</v>
      </c>
      <c r="I47" s="46">
        <v>0.31</v>
      </c>
      <c r="J47" s="45"/>
      <c r="K47" s="46"/>
      <c r="L47" s="45">
        <v>5</v>
      </c>
      <c r="M47" s="46">
        <v>0.22</v>
      </c>
      <c r="N47" s="45"/>
      <c r="O47" s="46"/>
      <c r="P47" s="11"/>
      <c r="Q47" s="4"/>
      <c r="R47" s="11"/>
      <c r="S47" s="4"/>
      <c r="T47" s="53">
        <f>(B47*C47+D47*E47+F47*G47+H47*I47+J47*K47+L47*M47+N47*O47+P47+Q47*R47)*(1+Parameters!$A$2)</f>
        <v>27.405000000000001</v>
      </c>
    </row>
    <row r="48" spans="1:20" x14ac:dyDescent="0.25">
      <c r="A48" s="31" t="s">
        <v>178</v>
      </c>
      <c r="B48" s="45">
        <v>3</v>
      </c>
      <c r="C48" s="46">
        <v>0.22</v>
      </c>
      <c r="D48" s="45">
        <v>10</v>
      </c>
      <c r="E48" s="46">
        <v>0.26</v>
      </c>
      <c r="F48" s="45"/>
      <c r="G48" s="46"/>
      <c r="H48" s="45">
        <v>50</v>
      </c>
      <c r="I48" s="46">
        <v>0.3127312052253986</v>
      </c>
      <c r="J48" s="45">
        <v>5</v>
      </c>
      <c r="K48" s="46">
        <v>0.3127312052253986</v>
      </c>
      <c r="L48" s="45"/>
      <c r="M48" s="46"/>
      <c r="N48" s="45">
        <v>10</v>
      </c>
      <c r="O48" s="46">
        <v>0.30745456556311601</v>
      </c>
      <c r="P48" s="11"/>
      <c r="Q48" s="4"/>
      <c r="R48" s="11"/>
      <c r="S48" s="4"/>
      <c r="T48" s="53">
        <f>(B48*C48+D48*E48+F48*G48+H48*I48+J48*K48+L48*M48+N48*O48+P48+Q48*R48)*(1+Parameters!$A$2)</f>
        <v>31.771928623087909</v>
      </c>
    </row>
    <row r="49" spans="1:20" x14ac:dyDescent="0.25">
      <c r="A49" s="30" t="s">
        <v>28</v>
      </c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</row>
    <row r="50" spans="1:20" ht="31.5" x14ac:dyDescent="0.25">
      <c r="A50" s="39" t="s">
        <v>94</v>
      </c>
      <c r="B50" s="5">
        <v>5</v>
      </c>
      <c r="C50" s="13">
        <v>0.22</v>
      </c>
      <c r="D50" s="5">
        <v>6</v>
      </c>
      <c r="E50" s="13">
        <v>0.26</v>
      </c>
      <c r="F50" s="5"/>
      <c r="G50" s="13"/>
      <c r="H50" s="5">
        <v>50</v>
      </c>
      <c r="I50" s="13">
        <v>0.3127312052253986</v>
      </c>
      <c r="J50" s="5">
        <v>20</v>
      </c>
      <c r="K50" s="11">
        <v>0.3127312052253986</v>
      </c>
      <c r="L50" s="4">
        <v>10</v>
      </c>
      <c r="M50" s="11">
        <v>0.22</v>
      </c>
      <c r="N50" s="4">
        <v>5</v>
      </c>
      <c r="O50" s="11">
        <v>0.31</v>
      </c>
      <c r="P50" s="11">
        <v>2</v>
      </c>
      <c r="Q50" s="4"/>
      <c r="R50" s="10"/>
      <c r="S50" s="4"/>
      <c r="T50" s="53">
        <f>(B50*C50+D50*E50+F50*G50+H50*I50+J50*K50+L50*M50+N50*O50+P50+Q50*R50)*(1+Parameters!$A$2)</f>
        <v>40.906598893800172</v>
      </c>
    </row>
    <row r="51" spans="1:20" ht="31.5" x14ac:dyDescent="0.25">
      <c r="A51" s="39" t="s">
        <v>92</v>
      </c>
      <c r="B51" s="5">
        <v>6</v>
      </c>
      <c r="C51" s="13">
        <v>0.22</v>
      </c>
      <c r="D51" s="5">
        <v>8</v>
      </c>
      <c r="E51" s="13">
        <v>0.26</v>
      </c>
      <c r="F51" s="5"/>
      <c r="G51" s="13"/>
      <c r="H51" s="5">
        <v>50</v>
      </c>
      <c r="I51" s="13">
        <v>0.3127312052253986</v>
      </c>
      <c r="J51" s="5">
        <v>20</v>
      </c>
      <c r="K51" s="11">
        <v>0.3127312052253986</v>
      </c>
      <c r="L51" s="4">
        <v>10</v>
      </c>
      <c r="M51" s="11">
        <v>0.22</v>
      </c>
      <c r="N51" s="4">
        <v>5</v>
      </c>
      <c r="O51" s="11">
        <v>0.31</v>
      </c>
      <c r="P51" s="11">
        <v>2</v>
      </c>
      <c r="Q51" s="3"/>
      <c r="R51" s="10"/>
      <c r="S51" s="4"/>
      <c r="T51" s="53">
        <f>(B51*C51+D51*E51+F51*G51+H51*I51+J51*K51+L51*M51+N51*O51+P51+Q51*R51)*(1+Parameters!$A$2)</f>
        <v>41.905598893800168</v>
      </c>
    </row>
    <row r="52" spans="1:20" ht="47.25" x14ac:dyDescent="0.25">
      <c r="A52" s="39" t="s">
        <v>93</v>
      </c>
      <c r="B52" s="5">
        <v>6</v>
      </c>
      <c r="C52" s="13">
        <v>0.22</v>
      </c>
      <c r="D52" s="5">
        <v>8</v>
      </c>
      <c r="E52" s="13">
        <v>0.26</v>
      </c>
      <c r="F52" s="5"/>
      <c r="G52" s="13"/>
      <c r="H52" s="5">
        <v>50</v>
      </c>
      <c r="I52" s="13">
        <v>0.3127312052253986</v>
      </c>
      <c r="J52" s="5">
        <v>15</v>
      </c>
      <c r="K52" s="11">
        <v>0.3127312052253986</v>
      </c>
      <c r="L52" s="4">
        <v>3</v>
      </c>
      <c r="M52" s="11">
        <v>0.22</v>
      </c>
      <c r="N52" s="4">
        <v>6</v>
      </c>
      <c r="O52" s="11">
        <v>0.31</v>
      </c>
      <c r="P52" s="11">
        <v>2</v>
      </c>
      <c r="Q52" s="3"/>
      <c r="R52" s="10"/>
      <c r="S52" s="4"/>
      <c r="T52" s="53">
        <f>(B52*C52+D52*E52+F52*G52+H52*I52+J52*K52+L52*M52+N52*O52+P52+Q52*R52)*(1+Parameters!$A$2)</f>
        <v>38.13416325852873</v>
      </c>
    </row>
    <row r="53" spans="1:20" ht="31.5" x14ac:dyDescent="0.25">
      <c r="A53" s="39" t="s">
        <v>113</v>
      </c>
      <c r="B53" s="51">
        <v>15</v>
      </c>
      <c r="C53" s="52">
        <v>0.22</v>
      </c>
      <c r="D53" s="51">
        <v>18</v>
      </c>
      <c r="E53" s="52">
        <v>0.26</v>
      </c>
      <c r="F53" s="51"/>
      <c r="G53" s="52"/>
      <c r="H53" s="51">
        <v>50</v>
      </c>
      <c r="I53" s="52">
        <v>0.3127312052253986</v>
      </c>
      <c r="J53" s="51">
        <v>20</v>
      </c>
      <c r="K53" s="53">
        <v>0.3127312052253986</v>
      </c>
      <c r="L53" s="24">
        <v>5</v>
      </c>
      <c r="M53" s="53">
        <v>0.22</v>
      </c>
      <c r="N53" s="24">
        <v>15</v>
      </c>
      <c r="O53" s="53">
        <v>0.31</v>
      </c>
      <c r="P53" s="53">
        <v>1</v>
      </c>
      <c r="Q53" s="42"/>
      <c r="R53" s="43"/>
      <c r="S53" s="4"/>
      <c r="T53" s="53">
        <f>(B53*C53+D53*E53+F53*G53+H53*I53+J53*K53+L53*M53+N53*O53+P53+Q53*R53)*(1+Parameters!$A$2)</f>
        <v>49.438598893800169</v>
      </c>
    </row>
    <row r="54" spans="1:20" x14ac:dyDescent="0.25">
      <c r="A54" s="39" t="s">
        <v>95</v>
      </c>
      <c r="B54" s="5">
        <v>4</v>
      </c>
      <c r="C54" s="13">
        <v>0.22</v>
      </c>
      <c r="D54" s="5">
        <v>8</v>
      </c>
      <c r="E54" s="13">
        <v>0.26</v>
      </c>
      <c r="F54" s="5"/>
      <c r="G54" s="13"/>
      <c r="H54" s="5">
        <v>50</v>
      </c>
      <c r="I54" s="13">
        <v>0.3127312052253986</v>
      </c>
      <c r="J54" s="5">
        <v>5</v>
      </c>
      <c r="K54" s="11">
        <v>0.3127312052253986</v>
      </c>
      <c r="L54" s="4"/>
      <c r="M54" s="11"/>
      <c r="N54" s="4">
        <v>3</v>
      </c>
      <c r="O54" s="11">
        <v>0.31</v>
      </c>
      <c r="P54" s="11"/>
      <c r="Q54" s="4"/>
      <c r="R54" s="10"/>
      <c r="S54" s="4"/>
      <c r="T54" s="53">
        <f>(B54*C54+D54*E54+F54*G54+H54*I54+J54*K54+L54*M54+N54*O54+P54+Q54*R54)*(1+Parameters!$A$2)</f>
        <v>28.471791987985846</v>
      </c>
    </row>
    <row r="55" spans="1:20" ht="31.5" x14ac:dyDescent="0.25">
      <c r="A55" s="39" t="s">
        <v>29</v>
      </c>
      <c r="B55" s="5">
        <v>10</v>
      </c>
      <c r="C55" s="13">
        <v>0.22</v>
      </c>
      <c r="D55" s="5">
        <v>15</v>
      </c>
      <c r="E55" s="13">
        <v>0.26</v>
      </c>
      <c r="F55" s="5"/>
      <c r="G55" s="13"/>
      <c r="H55" s="5"/>
      <c r="I55" s="13"/>
      <c r="J55" s="5"/>
      <c r="K55" s="11"/>
      <c r="L55" s="4"/>
      <c r="M55" s="11"/>
      <c r="N55" s="4">
        <v>15</v>
      </c>
      <c r="O55" s="11">
        <v>0.31</v>
      </c>
      <c r="P55" s="11"/>
      <c r="Q55" s="3"/>
      <c r="R55" s="10"/>
      <c r="S55" s="4"/>
      <c r="T55" s="53">
        <f>(B55*C55+D55*E55+F55*G55+H55*I55+J55*K55+L55*M55+N55*O55+P55+Q55*R55)*(1+Parameters!$A$2)</f>
        <v>14.512500000000001</v>
      </c>
    </row>
    <row r="56" spans="1:20" ht="31.5" x14ac:dyDescent="0.25">
      <c r="A56" s="39" t="s">
        <v>30</v>
      </c>
      <c r="B56" s="5">
        <v>4</v>
      </c>
      <c r="C56" s="13">
        <v>0.22</v>
      </c>
      <c r="D56" s="5"/>
      <c r="E56" s="13"/>
      <c r="F56" s="5"/>
      <c r="G56" s="13"/>
      <c r="H56" s="5"/>
      <c r="I56" s="13"/>
      <c r="J56" s="5"/>
      <c r="K56" s="11"/>
      <c r="L56" s="4"/>
      <c r="M56" s="11"/>
      <c r="N56" s="4">
        <v>2</v>
      </c>
      <c r="O56" s="11">
        <v>0.31</v>
      </c>
      <c r="P56" s="11"/>
      <c r="Q56" s="4"/>
      <c r="R56" s="11"/>
      <c r="S56" s="4"/>
      <c r="T56" s="53">
        <f>(B56*C56+D56*E56+F56*G56+H56*I56+J56*K56+L56*M56+N56*O56+P56+Q56*R56)*(1+Parameters!$A$2)</f>
        <v>2.0250000000000004</v>
      </c>
    </row>
    <row r="57" spans="1:20" ht="31.5" x14ac:dyDescent="0.25">
      <c r="A57" s="39" t="s">
        <v>96</v>
      </c>
      <c r="B57" s="5">
        <v>7</v>
      </c>
      <c r="C57" s="13">
        <v>0.22</v>
      </c>
      <c r="D57" s="5">
        <v>6</v>
      </c>
      <c r="E57" s="13">
        <v>0.26</v>
      </c>
      <c r="F57" s="5"/>
      <c r="G57" s="13"/>
      <c r="H57" s="5">
        <v>50</v>
      </c>
      <c r="I57" s="13">
        <v>0.3127312052253986</v>
      </c>
      <c r="J57" s="5">
        <v>12</v>
      </c>
      <c r="K57" s="11">
        <v>0.3127312052253986</v>
      </c>
      <c r="L57" s="4">
        <v>3</v>
      </c>
      <c r="M57" s="11">
        <v>0.22</v>
      </c>
      <c r="N57" s="4">
        <v>10</v>
      </c>
      <c r="O57" s="11">
        <v>0.30745456556311601</v>
      </c>
      <c r="P57" s="11">
        <v>2</v>
      </c>
      <c r="Q57" s="3"/>
      <c r="R57" s="10"/>
      <c r="S57" s="4"/>
      <c r="T57" s="53">
        <f>(B57*C57+D57*E57+F57*G57+H57*I57+J57*K57+L57*M57+N57*O57+P57+Q57*R57)*(1+Parameters!$A$2)</f>
        <v>38.102238512467935</v>
      </c>
    </row>
    <row r="58" spans="1:20" ht="31.5" x14ac:dyDescent="0.25">
      <c r="A58" s="39" t="s">
        <v>97</v>
      </c>
      <c r="B58" s="5">
        <v>5</v>
      </c>
      <c r="C58" s="13">
        <v>0.22</v>
      </c>
      <c r="D58" s="5">
        <v>2</v>
      </c>
      <c r="E58" s="13">
        <v>0.26</v>
      </c>
      <c r="F58" s="5"/>
      <c r="G58" s="13"/>
      <c r="H58" s="5">
        <v>50</v>
      </c>
      <c r="I58" s="13">
        <v>0.3127312052253986</v>
      </c>
      <c r="J58" s="5">
        <v>15</v>
      </c>
      <c r="K58" s="11">
        <v>0.3127312052253986</v>
      </c>
      <c r="L58" s="4">
        <v>3</v>
      </c>
      <c r="M58" s="11">
        <v>0.22</v>
      </c>
      <c r="N58" s="4">
        <v>5</v>
      </c>
      <c r="O58" s="11">
        <v>0.30745456556311601</v>
      </c>
      <c r="P58" s="11">
        <v>2</v>
      </c>
      <c r="Q58" s="3"/>
      <c r="R58" s="10"/>
      <c r="S58" s="4"/>
      <c r="T58" s="53">
        <f>(B58*C58+D58*E58+F58*G58+H58*I58+J58*K58+L58*M58+N58*O58+P58+Q58*R58)*(1+Parameters!$A$2)</f>
        <v>35.295481576079766</v>
      </c>
    </row>
    <row r="59" spans="1:20" ht="31.5" x14ac:dyDescent="0.25">
      <c r="A59" s="39" t="s">
        <v>31</v>
      </c>
      <c r="B59" s="5">
        <v>5</v>
      </c>
      <c r="C59" s="13">
        <v>0.22</v>
      </c>
      <c r="D59" s="5">
        <v>4</v>
      </c>
      <c r="E59" s="13">
        <v>0.26</v>
      </c>
      <c r="F59" s="5"/>
      <c r="G59" s="13"/>
      <c r="H59" s="5"/>
      <c r="I59" s="13"/>
      <c r="J59" s="5"/>
      <c r="K59" s="11"/>
      <c r="L59" s="4">
        <v>3</v>
      </c>
      <c r="M59" s="11">
        <v>0.22</v>
      </c>
      <c r="N59" s="4"/>
      <c r="O59" s="11"/>
      <c r="P59" s="11">
        <v>2</v>
      </c>
      <c r="Q59" s="3"/>
      <c r="R59" s="10"/>
      <c r="S59" s="4"/>
      <c r="T59" s="53">
        <f>(B59*C59+D59*E59+F59*G59+H59*I59+J59*K59+L59*M59+N59*O59+P59+Q59*R59)*(1+Parameters!$A$2)</f>
        <v>6.4800000000000013</v>
      </c>
    </row>
    <row r="60" spans="1:20" ht="31.5" x14ac:dyDescent="0.25">
      <c r="A60" s="39" t="s">
        <v>114</v>
      </c>
      <c r="B60" s="5">
        <v>4</v>
      </c>
      <c r="C60" s="13">
        <v>0.22</v>
      </c>
      <c r="D60" s="5">
        <v>5</v>
      </c>
      <c r="E60" s="13">
        <v>0.26</v>
      </c>
      <c r="F60" s="5"/>
      <c r="G60" s="13"/>
      <c r="H60" s="5"/>
      <c r="I60" s="13"/>
      <c r="J60" s="5"/>
      <c r="K60" s="11"/>
      <c r="L60" s="4">
        <v>2</v>
      </c>
      <c r="M60" s="11">
        <v>0.22</v>
      </c>
      <c r="N60" s="4"/>
      <c r="O60" s="11"/>
      <c r="P60" s="11">
        <v>2</v>
      </c>
      <c r="Q60" s="3"/>
      <c r="R60" s="10"/>
      <c r="S60" s="4"/>
      <c r="T60" s="53">
        <f>(B60*C60+D60*E60+F60*G60+H60*I60+J60*K60+L60*M60+N60*O60+P60+Q60*R60)*(1+Parameters!$A$2)</f>
        <v>6.237000000000001</v>
      </c>
    </row>
    <row r="61" spans="1:20" ht="31.5" x14ac:dyDescent="0.25">
      <c r="A61" s="39" t="s">
        <v>32</v>
      </c>
      <c r="B61" s="5">
        <v>5</v>
      </c>
      <c r="C61" s="13">
        <v>0.22</v>
      </c>
      <c r="D61" s="5">
        <v>2</v>
      </c>
      <c r="E61" s="13">
        <v>0.26</v>
      </c>
      <c r="F61" s="5"/>
      <c r="G61" s="13"/>
      <c r="H61" s="5"/>
      <c r="I61" s="13"/>
      <c r="J61" s="5"/>
      <c r="K61" s="11"/>
      <c r="L61" s="4">
        <v>2</v>
      </c>
      <c r="M61" s="11">
        <v>0.22</v>
      </c>
      <c r="N61" s="4"/>
      <c r="O61" s="11"/>
      <c r="P61" s="11">
        <v>2</v>
      </c>
      <c r="Q61" s="4"/>
      <c r="R61" s="11"/>
      <c r="S61" s="4"/>
      <c r="T61" s="53">
        <f>(B61*C61+D61*E61+F61*G61+H61*I61+J61*K61+L61*M61+N61*O61+P61+Q61*R61)*(1+Parameters!$A$2)</f>
        <v>5.4810000000000008</v>
      </c>
    </row>
    <row r="62" spans="1:20" ht="31.5" x14ac:dyDescent="0.25">
      <c r="A62" s="39" t="s">
        <v>115</v>
      </c>
      <c r="B62" s="5">
        <v>5</v>
      </c>
      <c r="C62" s="13">
        <v>0.22</v>
      </c>
      <c r="D62" s="5">
        <v>4</v>
      </c>
      <c r="E62" s="13">
        <v>0.26</v>
      </c>
      <c r="F62" s="5"/>
      <c r="G62" s="13"/>
      <c r="H62" s="5"/>
      <c r="I62" s="13"/>
      <c r="J62" s="5"/>
      <c r="K62" s="11"/>
      <c r="L62" s="4">
        <v>3</v>
      </c>
      <c r="M62" s="11">
        <v>0.22</v>
      </c>
      <c r="N62" s="4"/>
      <c r="O62" s="11"/>
      <c r="P62" s="11">
        <v>2</v>
      </c>
      <c r="Q62" s="3"/>
      <c r="R62" s="10"/>
      <c r="S62" s="4"/>
      <c r="T62" s="53">
        <f>(B62*C62+D62*E62+F62*G62+H62*I62+J62*K62+L62*M62+N62*O62+P62+Q62*R62)*(1+Parameters!$A$2)</f>
        <v>6.4800000000000013</v>
      </c>
    </row>
    <row r="63" spans="1:20" ht="31.5" x14ac:dyDescent="0.25">
      <c r="A63" s="39" t="s">
        <v>116</v>
      </c>
      <c r="B63" s="5">
        <v>5</v>
      </c>
      <c r="C63" s="13">
        <v>0.22</v>
      </c>
      <c r="D63" s="5">
        <v>6</v>
      </c>
      <c r="E63" s="13">
        <v>0.26</v>
      </c>
      <c r="F63" s="5"/>
      <c r="G63" s="13"/>
      <c r="H63" s="5"/>
      <c r="I63" s="13"/>
      <c r="J63" s="5"/>
      <c r="K63" s="11"/>
      <c r="L63" s="4"/>
      <c r="M63" s="11"/>
      <c r="N63" s="4">
        <v>3</v>
      </c>
      <c r="O63" s="11">
        <v>0.31</v>
      </c>
      <c r="P63" s="11"/>
      <c r="Q63" s="3"/>
      <c r="R63" s="10"/>
      <c r="S63" s="4"/>
      <c r="T63" s="53">
        <f>(B63*C63+D63*E63+F63*G63+H63*I63+J63*K63+L63*M63+N63*O63+P63+Q63*R63)*(1+Parameters!$A$2)</f>
        <v>4.8464999999999998</v>
      </c>
    </row>
    <row r="64" spans="1:20" ht="31.5" x14ac:dyDescent="0.25">
      <c r="A64" s="36" t="s">
        <v>117</v>
      </c>
      <c r="B64" s="5">
        <v>2</v>
      </c>
      <c r="C64" s="13">
        <v>0.22</v>
      </c>
      <c r="D64" s="5"/>
      <c r="E64" s="13"/>
      <c r="F64" s="5"/>
      <c r="G64" s="13"/>
      <c r="H64" s="5"/>
      <c r="I64" s="13"/>
      <c r="J64" s="5"/>
      <c r="K64" s="11"/>
      <c r="L64" s="4"/>
      <c r="M64" s="11"/>
      <c r="N64" s="3"/>
      <c r="O64" s="10"/>
      <c r="P64" s="10"/>
      <c r="Q64" s="3"/>
      <c r="R64" s="10"/>
      <c r="S64" s="4"/>
      <c r="T64" s="53">
        <f>(B64*C64+D64*E64+F64*G64+H64*I64+J64*K64+L64*M64+N64*O64+P64+Q64*R64)*(1+Parameters!$A$2)</f>
        <v>0.59400000000000008</v>
      </c>
    </row>
    <row r="65" spans="1:20" ht="31.5" x14ac:dyDescent="0.25">
      <c r="A65" s="36" t="s">
        <v>118</v>
      </c>
      <c r="B65" s="5">
        <v>5</v>
      </c>
      <c r="C65" s="13">
        <v>0.22</v>
      </c>
      <c r="D65" s="5">
        <v>10</v>
      </c>
      <c r="E65" s="13">
        <v>0.26</v>
      </c>
      <c r="F65" s="5"/>
      <c r="G65" s="13"/>
      <c r="H65" s="5">
        <v>50</v>
      </c>
      <c r="I65" s="13">
        <v>0.3127312052253986</v>
      </c>
      <c r="J65" s="5">
        <v>18</v>
      </c>
      <c r="K65" s="11">
        <v>0.3127312052253986</v>
      </c>
      <c r="L65" s="4">
        <v>7</v>
      </c>
      <c r="M65" s="11">
        <v>0.22</v>
      </c>
      <c r="N65" s="3"/>
      <c r="O65" s="10"/>
      <c r="P65" s="10"/>
      <c r="Q65" s="3"/>
      <c r="R65" s="10"/>
      <c r="S65" s="4"/>
      <c r="T65" s="53">
        <f>(B65*C65+D65*E65+F65*G65+H65*I65+J65*K65+L65*M65+N65*O65+P65+Q65*R65)*(1+Parameters!$A$2)</f>
        <v>35.782724639691594</v>
      </c>
    </row>
    <row r="66" spans="1:20" ht="47.25" x14ac:dyDescent="0.25">
      <c r="A66" s="36" t="s">
        <v>119</v>
      </c>
      <c r="B66" s="5">
        <v>5</v>
      </c>
      <c r="C66" s="13">
        <v>0.22</v>
      </c>
      <c r="D66" s="5">
        <v>10</v>
      </c>
      <c r="E66" s="13">
        <v>0.26</v>
      </c>
      <c r="F66" s="5"/>
      <c r="G66" s="13"/>
      <c r="H66" s="5">
        <v>50</v>
      </c>
      <c r="I66" s="13">
        <v>0.3127312052253986</v>
      </c>
      <c r="J66" s="5">
        <v>25</v>
      </c>
      <c r="K66" s="11">
        <v>0.3127312052253986</v>
      </c>
      <c r="L66" s="4">
        <v>12</v>
      </c>
      <c r="M66" s="11">
        <v>0.22</v>
      </c>
      <c r="N66" s="3"/>
      <c r="O66" s="10"/>
      <c r="P66" s="10"/>
      <c r="Q66" s="3"/>
      <c r="R66" s="10"/>
      <c r="S66" s="4"/>
      <c r="T66" s="53">
        <f>(B66*C66+D66*E66+F66*G66+H66*I66+J66*K66+L66*M66+N66*O66+P66+Q66*R66)*(1+Parameters!$A$2)</f>
        <v>40.223034529071612</v>
      </c>
    </row>
    <row r="67" spans="1:20" ht="47.25" x14ac:dyDescent="0.25">
      <c r="A67" s="36" t="s">
        <v>120</v>
      </c>
      <c r="B67" s="5">
        <v>5</v>
      </c>
      <c r="C67" s="13">
        <v>0.22</v>
      </c>
      <c r="D67" s="5">
        <v>12</v>
      </c>
      <c r="E67" s="13">
        <v>0.26</v>
      </c>
      <c r="F67" s="5"/>
      <c r="G67" s="13"/>
      <c r="H67" s="5">
        <v>50</v>
      </c>
      <c r="I67" s="13">
        <v>0.3127312052253986</v>
      </c>
      <c r="J67" s="5">
        <v>15</v>
      </c>
      <c r="K67" s="11">
        <v>0.3127312052253986</v>
      </c>
      <c r="L67" s="4">
        <v>7</v>
      </c>
      <c r="M67" s="11">
        <v>0.22</v>
      </c>
      <c r="N67" s="3"/>
      <c r="O67" s="10"/>
      <c r="P67" s="10"/>
      <c r="Q67" s="3"/>
      <c r="R67" s="10"/>
      <c r="S67" s="4"/>
      <c r="T67" s="53">
        <f>(B67*C67+D67*E67+F67*G67+H67*I67+J67*K67+L67*M67+N67*O67+P67+Q67*R67)*(1+Parameters!$A$2)</f>
        <v>35.218163258528726</v>
      </c>
    </row>
    <row r="68" spans="1:20" ht="47.25" x14ac:dyDescent="0.25">
      <c r="A68" s="36" t="s">
        <v>121</v>
      </c>
      <c r="B68" s="5">
        <v>5</v>
      </c>
      <c r="C68" s="13">
        <v>0.22</v>
      </c>
      <c r="D68" s="5">
        <v>12</v>
      </c>
      <c r="E68" s="13">
        <v>0.26</v>
      </c>
      <c r="F68" s="5"/>
      <c r="G68" s="13"/>
      <c r="H68" s="5"/>
      <c r="I68" s="13"/>
      <c r="J68" s="5">
        <v>15</v>
      </c>
      <c r="K68" s="11">
        <v>0.3127312052253986</v>
      </c>
      <c r="L68" s="4">
        <v>7</v>
      </c>
      <c r="M68" s="11">
        <v>0.22</v>
      </c>
      <c r="N68" s="3"/>
      <c r="O68" s="10"/>
      <c r="P68" s="10"/>
      <c r="Q68" s="3"/>
      <c r="R68" s="10"/>
      <c r="S68" s="4"/>
      <c r="T68" s="53">
        <f>(B68*C68+D68*E68+F68*G68+H68*I68+J68*K68+L68*M68+N68*O68+P68+Q68*R68)*(1+Parameters!$A$2)</f>
        <v>14.108806905814321</v>
      </c>
    </row>
    <row r="69" spans="1:20" ht="47.25" x14ac:dyDescent="0.25">
      <c r="A69" s="36" t="s">
        <v>122</v>
      </c>
      <c r="B69" s="5">
        <v>5</v>
      </c>
      <c r="C69" s="13">
        <v>0.22</v>
      </c>
      <c r="D69" s="5">
        <v>12</v>
      </c>
      <c r="E69" s="13">
        <v>0.26</v>
      </c>
      <c r="F69" s="5"/>
      <c r="G69" s="13"/>
      <c r="H69" s="5"/>
      <c r="I69" s="13"/>
      <c r="J69" s="5">
        <v>18</v>
      </c>
      <c r="K69" s="11">
        <v>0.3127312052253986</v>
      </c>
      <c r="L69" s="4">
        <v>7</v>
      </c>
      <c r="M69" s="11">
        <v>0.22</v>
      </c>
      <c r="N69" s="3"/>
      <c r="O69" s="10"/>
      <c r="P69" s="10"/>
      <c r="Q69" s="3"/>
      <c r="R69" s="10"/>
      <c r="S69" s="4"/>
      <c r="T69" s="53">
        <f>(B69*C69+D69*E69+F69*G69+H69*I69+J69*K69+L69*M69+N69*O69+P69+Q69*R69)*(1+Parameters!$A$2)</f>
        <v>15.375368286977189</v>
      </c>
    </row>
    <row r="70" spans="1:20" x14ac:dyDescent="0.25">
      <c r="A70" s="35" t="s">
        <v>179</v>
      </c>
      <c r="B70" s="2">
        <v>4</v>
      </c>
      <c r="C70" s="15">
        <v>0.22</v>
      </c>
      <c r="D70" s="2">
        <v>5</v>
      </c>
      <c r="E70" s="15">
        <v>0.26</v>
      </c>
      <c r="F70" s="2"/>
      <c r="G70" s="15"/>
      <c r="H70" s="2"/>
      <c r="I70" s="15"/>
      <c r="J70" s="2"/>
      <c r="K70" s="43"/>
      <c r="L70" s="42"/>
      <c r="M70" s="43"/>
      <c r="N70" s="42">
        <v>2</v>
      </c>
      <c r="O70" s="43">
        <v>0.31</v>
      </c>
      <c r="P70" s="10"/>
      <c r="Q70" s="3"/>
      <c r="R70" s="10"/>
      <c r="S70" s="4"/>
      <c r="T70" s="53">
        <f>(B70*C70+D70*E70+F70*G70+H70*I70+J70*K70+L70*M70+N70*O70+P70+Q70*R70)*(1+Parameters!$A$2)</f>
        <v>3.7800000000000007</v>
      </c>
    </row>
    <row r="71" spans="1:20" x14ac:dyDescent="0.25">
      <c r="A71" s="30" t="s">
        <v>33</v>
      </c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</row>
    <row r="72" spans="1:20" x14ac:dyDescent="0.25">
      <c r="A72" s="39" t="s">
        <v>34</v>
      </c>
      <c r="B72" s="44">
        <v>5.333333333333333</v>
      </c>
      <c r="C72" s="15">
        <v>0.22</v>
      </c>
      <c r="D72" s="44">
        <v>6</v>
      </c>
      <c r="E72" s="15">
        <v>0.26</v>
      </c>
      <c r="F72" s="44"/>
      <c r="G72" s="15"/>
      <c r="H72" s="44">
        <v>50</v>
      </c>
      <c r="I72" s="15">
        <v>0.3127312052253986</v>
      </c>
      <c r="J72" s="44">
        <v>10</v>
      </c>
      <c r="K72" s="15">
        <v>0.3127312052253986</v>
      </c>
      <c r="L72" s="44">
        <v>3.5</v>
      </c>
      <c r="M72" s="15">
        <v>0.22</v>
      </c>
      <c r="N72" s="44">
        <v>5.25</v>
      </c>
      <c r="O72" s="15">
        <v>0.31</v>
      </c>
      <c r="P72" s="15">
        <v>2</v>
      </c>
      <c r="Q72" s="44"/>
      <c r="R72" s="15"/>
      <c r="S72" s="4"/>
      <c r="T72" s="53">
        <f>(B72*C72+D72*E72+F72*G72+H72*I72+J72*K72+L72*M72+N72*O72+P72+Q72*R72)*(1+Parameters!$A$2)</f>
        <v>34.957852623257288</v>
      </c>
    </row>
    <row r="73" spans="1:20" x14ac:dyDescent="0.25">
      <c r="A73" s="39" t="s">
        <v>35</v>
      </c>
      <c r="B73" s="44">
        <v>2.6666666666666665</v>
      </c>
      <c r="C73" s="15">
        <v>0.22</v>
      </c>
      <c r="D73" s="44">
        <v>10</v>
      </c>
      <c r="E73" s="15">
        <v>0.26</v>
      </c>
      <c r="F73" s="44"/>
      <c r="G73" s="15"/>
      <c r="H73" s="44">
        <v>50</v>
      </c>
      <c r="I73" s="15">
        <v>0.3127312052253986</v>
      </c>
      <c r="J73" s="44">
        <v>2</v>
      </c>
      <c r="K73" s="15">
        <v>0.3127312052253986</v>
      </c>
      <c r="L73" s="44"/>
      <c r="M73" s="15"/>
      <c r="N73" s="44">
        <v>2.75</v>
      </c>
      <c r="O73" s="15">
        <v>0.31</v>
      </c>
      <c r="P73" s="15"/>
      <c r="Q73" s="44"/>
      <c r="R73" s="15"/>
      <c r="S73" s="4"/>
      <c r="T73" s="53">
        <f>(B73*C73+D73*E73+F73*G73+H73*I73+J73*K73+L73*M73+N73*O73+P73+Q73*R73)*(1+Parameters!$A$2)</f>
        <v>27.406605606822982</v>
      </c>
    </row>
    <row r="74" spans="1:20" ht="31.5" x14ac:dyDescent="0.25">
      <c r="A74" s="39" t="s">
        <v>36</v>
      </c>
      <c r="B74" s="44">
        <v>4.333333333333333</v>
      </c>
      <c r="C74" s="15">
        <v>0.22</v>
      </c>
      <c r="D74" s="44">
        <v>6</v>
      </c>
      <c r="E74" s="15">
        <v>0.26</v>
      </c>
      <c r="F74" s="44"/>
      <c r="G74" s="15"/>
      <c r="H74" s="44"/>
      <c r="I74" s="15"/>
      <c r="J74" s="44"/>
      <c r="K74" s="15"/>
      <c r="L74" s="44">
        <v>2</v>
      </c>
      <c r="M74" s="15">
        <v>0.22</v>
      </c>
      <c r="N74" s="44">
        <v>0.5</v>
      </c>
      <c r="O74" s="15">
        <v>0.31</v>
      </c>
      <c r="P74" s="15">
        <v>2</v>
      </c>
      <c r="Q74" s="44"/>
      <c r="R74" s="15"/>
      <c r="S74" s="4"/>
      <c r="T74" s="53">
        <f>(B74*C74+D74*E74+F74*G74+H74*I74+J74*K74+L74*M74+N74*O74+P74+Q74*R74)*(1+Parameters!$A$2)</f>
        <v>6.8962499999999993</v>
      </c>
    </row>
    <row r="75" spans="1:20" ht="31.5" x14ac:dyDescent="0.25">
      <c r="A75" s="39" t="s">
        <v>37</v>
      </c>
      <c r="B75" s="44">
        <v>6</v>
      </c>
      <c r="C75" s="15">
        <v>0.22</v>
      </c>
      <c r="D75" s="44">
        <v>6</v>
      </c>
      <c r="E75" s="15">
        <v>0.26</v>
      </c>
      <c r="F75" s="44"/>
      <c r="G75" s="15"/>
      <c r="H75" s="44">
        <v>50</v>
      </c>
      <c r="I75" s="15">
        <v>0.3127312052253986</v>
      </c>
      <c r="J75" s="44">
        <v>13</v>
      </c>
      <c r="K75" s="15">
        <v>0.3127312052253986</v>
      </c>
      <c r="L75" s="44">
        <v>2</v>
      </c>
      <c r="M75" s="15">
        <v>0.22</v>
      </c>
      <c r="N75" s="44">
        <v>5.25</v>
      </c>
      <c r="O75" s="15">
        <v>0.31</v>
      </c>
      <c r="P75" s="15">
        <v>2</v>
      </c>
      <c r="Q75" s="44"/>
      <c r="R75" s="15"/>
      <c r="S75" s="4"/>
      <c r="T75" s="53">
        <f>(B75*C75+D75*E75+F75*G75+H75*I75+J75*K75+L75*M75+N75*O75+P75+Q75*R75)*(1+Parameters!$A$2)</f>
        <v>35.976914004420159</v>
      </c>
    </row>
    <row r="76" spans="1:20" ht="31.5" x14ac:dyDescent="0.25">
      <c r="A76" s="39" t="s">
        <v>123</v>
      </c>
      <c r="B76" s="44">
        <v>5.333333333333333</v>
      </c>
      <c r="C76" s="15">
        <v>0.22</v>
      </c>
      <c r="D76" s="44">
        <v>6</v>
      </c>
      <c r="E76" s="15">
        <v>0.26</v>
      </c>
      <c r="F76" s="44"/>
      <c r="G76" s="15"/>
      <c r="H76" s="44">
        <v>50</v>
      </c>
      <c r="I76" s="15">
        <v>0.3127312052253986</v>
      </c>
      <c r="J76" s="44">
        <v>10</v>
      </c>
      <c r="K76" s="15">
        <v>0.3127312052253986</v>
      </c>
      <c r="L76" s="44">
        <v>3.5</v>
      </c>
      <c r="M76" s="15">
        <v>0.22</v>
      </c>
      <c r="N76" s="44">
        <v>5.25</v>
      </c>
      <c r="O76" s="15">
        <v>0.31</v>
      </c>
      <c r="P76" s="15">
        <v>2</v>
      </c>
      <c r="Q76" s="44"/>
      <c r="R76" s="15"/>
      <c r="S76" s="4"/>
      <c r="T76" s="53">
        <f>(B76*C76+D76*E76+F76*G76+H76*I76+J76*K76+L76*M76+N76*O76+P76+Q76*R76)*(1+Parameters!$A$2)</f>
        <v>34.957852623257288</v>
      </c>
    </row>
    <row r="77" spans="1:20" ht="31.5" x14ac:dyDescent="0.25">
      <c r="A77" s="39" t="s">
        <v>38</v>
      </c>
      <c r="B77" s="44">
        <v>3</v>
      </c>
      <c r="C77" s="15">
        <v>0.22</v>
      </c>
      <c r="D77" s="44"/>
      <c r="E77" s="15"/>
      <c r="F77" s="44"/>
      <c r="G77" s="15"/>
      <c r="H77" s="44"/>
      <c r="I77" s="15"/>
      <c r="J77" s="44"/>
      <c r="K77" s="15"/>
      <c r="L77" s="44"/>
      <c r="M77" s="15"/>
      <c r="N77" s="44">
        <v>0.5</v>
      </c>
      <c r="O77" s="15">
        <v>0.31</v>
      </c>
      <c r="P77" s="15"/>
      <c r="Q77" s="44"/>
      <c r="R77" s="15"/>
      <c r="S77" s="4"/>
      <c r="T77" s="53">
        <f>(B77*C77+D77*E77+F77*G77+H77*I77+J77*K77+L77*M77+N77*O77+P77+Q77*R77)*(1+Parameters!$A$2)</f>
        <v>1.1002500000000002</v>
      </c>
    </row>
    <row r="78" spans="1:20" ht="31.5" x14ac:dyDescent="0.25">
      <c r="A78" s="39" t="s">
        <v>100</v>
      </c>
      <c r="B78" s="44">
        <v>5.333333333333333</v>
      </c>
      <c r="C78" s="15">
        <v>0.22</v>
      </c>
      <c r="D78" s="44">
        <v>6</v>
      </c>
      <c r="E78" s="15">
        <v>0.26</v>
      </c>
      <c r="F78" s="44"/>
      <c r="G78" s="15"/>
      <c r="H78" s="44">
        <v>50</v>
      </c>
      <c r="I78" s="15">
        <v>0.3127312052253986</v>
      </c>
      <c r="J78" s="44">
        <v>5</v>
      </c>
      <c r="K78" s="15">
        <v>0.3127312052253986</v>
      </c>
      <c r="L78" s="44">
        <v>3.5</v>
      </c>
      <c r="M78" s="15">
        <v>0.22</v>
      </c>
      <c r="N78" s="44">
        <v>5.25</v>
      </c>
      <c r="O78" s="15">
        <v>0.31</v>
      </c>
      <c r="P78" s="15">
        <v>2</v>
      </c>
      <c r="Q78" s="44"/>
      <c r="R78" s="15"/>
      <c r="S78" s="4"/>
      <c r="T78" s="53">
        <f>(B78*C78+D78*E78+F78*G78+H78*I78+J78*K78+L78*M78+N78*O78+P78+Q78*R78)*(1+Parameters!$A$2)</f>
        <v>32.84691698798585</v>
      </c>
    </row>
    <row r="79" spans="1:20" ht="31.5" x14ac:dyDescent="0.25">
      <c r="A79" s="39" t="s">
        <v>98</v>
      </c>
      <c r="B79" s="44">
        <v>6.5</v>
      </c>
      <c r="C79" s="15">
        <v>0.22</v>
      </c>
      <c r="D79" s="44">
        <v>6</v>
      </c>
      <c r="E79" s="15">
        <v>0.26</v>
      </c>
      <c r="F79" s="44"/>
      <c r="G79" s="15"/>
      <c r="H79" s="44">
        <v>50</v>
      </c>
      <c r="I79" s="15">
        <v>0.3127312052253986</v>
      </c>
      <c r="J79" s="44">
        <v>16</v>
      </c>
      <c r="K79" s="15">
        <v>0.3127312052253986</v>
      </c>
      <c r="L79" s="44">
        <v>3.5</v>
      </c>
      <c r="M79" s="15">
        <v>0.22</v>
      </c>
      <c r="N79" s="44">
        <v>10</v>
      </c>
      <c r="O79" s="15">
        <v>0.30745456556311601</v>
      </c>
      <c r="P79" s="15">
        <v>2</v>
      </c>
      <c r="Q79" s="44"/>
      <c r="R79" s="15"/>
      <c r="S79" s="4"/>
      <c r="T79" s="53">
        <f>(B79*C79+D79*E79+F79*G79+H79*I79+J79*K79+L79*M79+N79*O79+P79+Q79*R79)*(1+Parameters!$A$2)</f>
        <v>39.79098702068508</v>
      </c>
    </row>
    <row r="80" spans="1:20" ht="31.5" x14ac:dyDescent="0.25">
      <c r="A80" s="39" t="s">
        <v>99</v>
      </c>
      <c r="B80" s="44">
        <v>10</v>
      </c>
      <c r="C80" s="15">
        <v>0.22</v>
      </c>
      <c r="D80" s="44">
        <v>12</v>
      </c>
      <c r="E80" s="15">
        <v>0.26</v>
      </c>
      <c r="F80" s="44"/>
      <c r="G80" s="15"/>
      <c r="H80" s="44">
        <v>50</v>
      </c>
      <c r="I80" s="15">
        <v>0.3127312052253986</v>
      </c>
      <c r="J80" s="44">
        <v>20</v>
      </c>
      <c r="K80" s="15">
        <v>0.3127312052253986</v>
      </c>
      <c r="L80" s="44">
        <v>5</v>
      </c>
      <c r="M80" s="15">
        <v>0.22</v>
      </c>
      <c r="N80" s="44">
        <v>15</v>
      </c>
      <c r="O80" s="15">
        <v>0.30745456556311601</v>
      </c>
      <c r="P80" s="15">
        <v>2</v>
      </c>
      <c r="Q80" s="44"/>
      <c r="R80" s="15"/>
      <c r="S80" s="4"/>
      <c r="T80" s="53">
        <f>(B80*C80+D80*E80+F80*G80+H80*I80+J80*K80+L80*M80+N80*O80+P80+Q80*R80)*(1+Parameters!$A$2)</f>
        <v>47.14605384645327</v>
      </c>
    </row>
    <row r="81" spans="1:20" s="8" customFormat="1" ht="31.5" x14ac:dyDescent="0.25">
      <c r="A81" s="39" t="s">
        <v>39</v>
      </c>
      <c r="B81" s="44">
        <v>10</v>
      </c>
      <c r="C81" s="15">
        <v>0.22</v>
      </c>
      <c r="D81" s="44">
        <v>15</v>
      </c>
      <c r="E81" s="15">
        <v>0.26</v>
      </c>
      <c r="F81" s="44"/>
      <c r="G81" s="15"/>
      <c r="H81" s="44">
        <v>50</v>
      </c>
      <c r="I81" s="15">
        <v>0.3127312052253986</v>
      </c>
      <c r="J81" s="44">
        <v>20</v>
      </c>
      <c r="K81" s="15">
        <v>0.3127312052253986</v>
      </c>
      <c r="L81" s="44">
        <v>5</v>
      </c>
      <c r="M81" s="15">
        <v>0.22</v>
      </c>
      <c r="N81" s="44">
        <v>15</v>
      </c>
      <c r="O81" s="15">
        <v>0.30745456556311601</v>
      </c>
      <c r="P81" s="15">
        <v>2</v>
      </c>
      <c r="Q81" s="44"/>
      <c r="R81" s="15"/>
      <c r="S81" s="4"/>
      <c r="T81" s="53">
        <f>(B81*C81+D81*E81+F81*G81+H81*I81+J81*K81+L81*M81+N81*O81+P81+Q81*R81)*(1+Parameters!$A$2)</f>
        <v>48.199053846453275</v>
      </c>
    </row>
    <row r="82" spans="1:20" s="8" customFormat="1" ht="31.5" x14ac:dyDescent="0.25">
      <c r="A82" s="39" t="s">
        <v>40</v>
      </c>
      <c r="B82" s="44">
        <v>5</v>
      </c>
      <c r="C82" s="15">
        <v>0.22</v>
      </c>
      <c r="D82" s="44">
        <v>2</v>
      </c>
      <c r="E82" s="15">
        <v>0.26</v>
      </c>
      <c r="F82" s="44"/>
      <c r="G82" s="15"/>
      <c r="H82" s="44"/>
      <c r="I82" s="15"/>
      <c r="J82" s="44"/>
      <c r="K82" s="15"/>
      <c r="L82" s="44">
        <v>2</v>
      </c>
      <c r="M82" s="15">
        <v>0.22</v>
      </c>
      <c r="N82" s="44"/>
      <c r="O82" s="15"/>
      <c r="P82" s="15">
        <v>2</v>
      </c>
      <c r="Q82" s="44"/>
      <c r="R82" s="15"/>
      <c r="S82" s="44"/>
      <c r="T82" s="53">
        <f>(B82*C82+D82*E82+F82*G82+H82*I82+J82*K82+L82*M82+N82*O82+P82+Q82*R82)*(1+Parameters!$A$2)</f>
        <v>5.4810000000000008</v>
      </c>
    </row>
    <row r="83" spans="1:20" s="8" customFormat="1" ht="31.5" x14ac:dyDescent="0.25">
      <c r="A83" s="39" t="s">
        <v>41</v>
      </c>
      <c r="B83" s="44">
        <v>10</v>
      </c>
      <c r="C83" s="15">
        <v>0.22</v>
      </c>
      <c r="D83" s="44">
        <v>20</v>
      </c>
      <c r="E83" s="15">
        <v>0.26</v>
      </c>
      <c r="F83" s="44"/>
      <c r="G83" s="15"/>
      <c r="H83" s="44">
        <v>50</v>
      </c>
      <c r="I83" s="15">
        <v>0.3127312052253986</v>
      </c>
      <c r="J83" s="44">
        <v>25</v>
      </c>
      <c r="K83" s="15">
        <v>0.3127312052253986</v>
      </c>
      <c r="L83" s="44">
        <v>18</v>
      </c>
      <c r="M83" s="15">
        <v>0.22</v>
      </c>
      <c r="N83" s="44">
        <v>20</v>
      </c>
      <c r="O83" s="15">
        <v>0.30745456556311601</v>
      </c>
      <c r="P83" s="15">
        <v>2</v>
      </c>
      <c r="Q83" s="44"/>
      <c r="R83" s="15"/>
      <c r="S83" s="44"/>
      <c r="T83" s="53">
        <f>(B83*C83+D83*E83+F83*G83+H83*I83+J83*K83+L83*M83+N83*O83+P83+Q83*R83)*(1+Parameters!$A$2)</f>
        <v>58.001307799275743</v>
      </c>
    </row>
    <row r="84" spans="1:20" s="8" customFormat="1" x14ac:dyDescent="0.25">
      <c r="A84" s="35" t="s">
        <v>124</v>
      </c>
      <c r="B84" s="44">
        <v>4</v>
      </c>
      <c r="C84" s="15">
        <v>0.22</v>
      </c>
      <c r="D84" s="44">
        <v>5</v>
      </c>
      <c r="E84" s="15">
        <v>0.26</v>
      </c>
      <c r="F84" s="44"/>
      <c r="G84" s="15"/>
      <c r="H84" s="44"/>
      <c r="I84" s="15"/>
      <c r="J84" s="44"/>
      <c r="K84" s="15"/>
      <c r="L84" s="44"/>
      <c r="M84" s="15"/>
      <c r="N84" s="44">
        <v>2</v>
      </c>
      <c r="O84" s="15">
        <v>0.31</v>
      </c>
      <c r="P84" s="15"/>
      <c r="Q84" s="44"/>
      <c r="R84" s="15"/>
      <c r="S84" s="44"/>
      <c r="T84" s="53">
        <f>(B84*C84+D84*E84+F84*G84+H84*I84+J84*K84+L84*M84+N84*O84+P84+Q84*R84)*(1+Parameters!$A$2)</f>
        <v>3.7800000000000007</v>
      </c>
    </row>
    <row r="85" spans="1:20" s="8" customFormat="1" x14ac:dyDescent="0.25">
      <c r="A85" s="35" t="s">
        <v>130</v>
      </c>
      <c r="B85" s="44">
        <v>3</v>
      </c>
      <c r="C85" s="15">
        <v>0.22</v>
      </c>
      <c r="D85" s="44">
        <v>5</v>
      </c>
      <c r="E85" s="15">
        <v>0.26</v>
      </c>
      <c r="F85" s="44"/>
      <c r="G85" s="15"/>
      <c r="H85" s="44"/>
      <c r="I85" s="15"/>
      <c r="J85" s="44"/>
      <c r="K85" s="15"/>
      <c r="L85" s="44"/>
      <c r="M85" s="15"/>
      <c r="N85" s="44"/>
      <c r="O85" s="15"/>
      <c r="P85" s="15"/>
      <c r="Q85" s="44"/>
      <c r="R85" s="15"/>
      <c r="S85" s="44"/>
      <c r="T85" s="53">
        <f>(B85*C85+D85*E85+F85*G85+H85*I85+J85*K85+L85*M85+N85*O85+P85+Q85*R85)*(1+Parameters!$A$2)</f>
        <v>2.6459999999999999</v>
      </c>
    </row>
    <row r="86" spans="1:20" s="8" customFormat="1" ht="31.5" x14ac:dyDescent="0.25">
      <c r="A86" s="36" t="s">
        <v>125</v>
      </c>
      <c r="B86" s="44">
        <v>2</v>
      </c>
      <c r="C86" s="15">
        <v>0.22</v>
      </c>
      <c r="D86" s="44"/>
      <c r="E86" s="15"/>
      <c r="F86" s="44"/>
      <c r="G86" s="15"/>
      <c r="H86" s="44"/>
      <c r="I86" s="15"/>
      <c r="J86" s="44"/>
      <c r="K86" s="15"/>
      <c r="L86" s="44"/>
      <c r="M86" s="15"/>
      <c r="N86" s="44"/>
      <c r="O86" s="15"/>
      <c r="P86" s="15"/>
      <c r="Q86" s="44"/>
      <c r="R86" s="15"/>
      <c r="S86" s="44"/>
      <c r="T86" s="53">
        <f>(B86*C86+D86*E86+F86*G86+H86*I86+J86*K86+L86*M86+N86*O86+P86+Q86*R86)*(1+Parameters!$A$2)</f>
        <v>0.59400000000000008</v>
      </c>
    </row>
    <row r="87" spans="1:20" s="8" customFormat="1" ht="31.5" x14ac:dyDescent="0.25">
      <c r="A87" s="36" t="s">
        <v>129</v>
      </c>
      <c r="B87" s="44">
        <v>5</v>
      </c>
      <c r="C87" s="15">
        <v>0.22</v>
      </c>
      <c r="D87" s="44">
        <v>9</v>
      </c>
      <c r="E87" s="15">
        <v>0.26</v>
      </c>
      <c r="F87" s="44"/>
      <c r="G87" s="15"/>
      <c r="H87" s="44">
        <v>50</v>
      </c>
      <c r="I87" s="15">
        <v>0.3127312052253986</v>
      </c>
      <c r="J87" s="44"/>
      <c r="K87" s="15"/>
      <c r="L87" s="44">
        <v>6</v>
      </c>
      <c r="M87" s="15">
        <v>0.22</v>
      </c>
      <c r="N87" s="44"/>
      <c r="O87" s="15"/>
      <c r="P87" s="15"/>
      <c r="Q87" s="44"/>
      <c r="R87" s="15"/>
      <c r="S87" s="44"/>
      <c r="T87" s="53">
        <f>(B87*C87+D87*E87+F87*G87+H87*I87+J87*K87+L87*M87+N87*O87+P87+Q87*R87)*(1+Parameters!$A$2)</f>
        <v>27.535356352714405</v>
      </c>
    </row>
    <row r="88" spans="1:20" ht="31.5" x14ac:dyDescent="0.25">
      <c r="A88" s="36" t="s">
        <v>126</v>
      </c>
      <c r="B88" s="44">
        <v>5</v>
      </c>
      <c r="C88" s="15">
        <v>0.22</v>
      </c>
      <c r="D88" s="44">
        <v>12.5</v>
      </c>
      <c r="E88" s="15">
        <v>0.26</v>
      </c>
      <c r="F88" s="44"/>
      <c r="G88" s="15"/>
      <c r="H88" s="44">
        <v>50</v>
      </c>
      <c r="I88" s="15">
        <v>0.3127312052253986</v>
      </c>
      <c r="J88" s="44">
        <v>28</v>
      </c>
      <c r="K88" s="15">
        <v>0.3127312052253986</v>
      </c>
      <c r="L88" s="44">
        <v>12.5</v>
      </c>
      <c r="M88" s="11">
        <v>0.22</v>
      </c>
      <c r="N88" s="44"/>
      <c r="O88" s="15"/>
      <c r="P88" s="15"/>
      <c r="Q88" s="44"/>
      <c r="R88" s="15"/>
      <c r="S88" s="44"/>
      <c r="T88" s="53">
        <f>(B88*C88+D88*E88+F88*G88+H88*I88+J88*K88+L88*M88+N88*O88+P88+Q88*R88)*(1+Parameters!$A$2)</f>
        <v>42.515595910234474</v>
      </c>
    </row>
    <row r="89" spans="1:20" ht="47.25" x14ac:dyDescent="0.25">
      <c r="A89" s="36" t="s">
        <v>127</v>
      </c>
      <c r="B89" s="44">
        <v>4.333333333333333</v>
      </c>
      <c r="C89" s="15">
        <v>0.22</v>
      </c>
      <c r="D89" s="44">
        <v>9</v>
      </c>
      <c r="E89" s="15">
        <v>0.26</v>
      </c>
      <c r="F89" s="44"/>
      <c r="G89" s="15"/>
      <c r="H89" s="44">
        <v>50</v>
      </c>
      <c r="I89" s="15">
        <v>0.31</v>
      </c>
      <c r="J89" s="44">
        <v>15</v>
      </c>
      <c r="K89" s="15">
        <v>0.3127312052253986</v>
      </c>
      <c r="L89" s="44">
        <v>5.666666666666667</v>
      </c>
      <c r="M89" s="15">
        <v>0.22</v>
      </c>
      <c r="N89" s="44"/>
      <c r="O89" s="15"/>
      <c r="P89" s="15"/>
      <c r="Q89" s="44"/>
      <c r="R89" s="15"/>
      <c r="S89" s="44"/>
      <c r="T89" s="53">
        <f>(B89*C89+D89*E89+F89*G89+H89*I89+J89*K89+L89*M89+N89*O89+P89+Q89*R89)*(1+Parameters!$A$2)</f>
        <v>33.386806905814325</v>
      </c>
    </row>
    <row r="90" spans="1:20" ht="31.5" x14ac:dyDescent="0.25">
      <c r="A90" s="36" t="s">
        <v>128</v>
      </c>
      <c r="B90" s="44">
        <v>10</v>
      </c>
      <c r="C90" s="15">
        <v>0.22</v>
      </c>
      <c r="D90" s="44">
        <v>8.5</v>
      </c>
      <c r="E90" s="15">
        <v>0.26</v>
      </c>
      <c r="F90" s="44"/>
      <c r="G90" s="15"/>
      <c r="H90" s="44"/>
      <c r="I90" s="15"/>
      <c r="J90" s="44"/>
      <c r="K90" s="15"/>
      <c r="L90" s="44">
        <v>5</v>
      </c>
      <c r="M90" s="15">
        <v>0.22</v>
      </c>
      <c r="N90" s="44">
        <v>4</v>
      </c>
      <c r="O90" s="15">
        <v>0.31</v>
      </c>
      <c r="P90" s="15"/>
      <c r="Q90" s="44"/>
      <c r="R90" s="15"/>
      <c r="S90" s="44"/>
      <c r="T90" s="53">
        <f>(B90*C90+D90*E90+F90*G90+H90*I90+J90*K90+L90*M90+N90*O90+P90+Q90*R90)*(1+Parameters!$A$2)</f>
        <v>9.1125000000000007</v>
      </c>
    </row>
    <row r="91" spans="1:20" x14ac:dyDescent="0.25">
      <c r="A91" s="30" t="s">
        <v>42</v>
      </c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</row>
    <row r="92" spans="1:20" x14ac:dyDescent="0.25">
      <c r="A92" s="33" t="s">
        <v>43</v>
      </c>
      <c r="B92" s="41">
        <v>31.5</v>
      </c>
      <c r="C92" s="13">
        <v>0.22</v>
      </c>
      <c r="D92" s="41">
        <v>60</v>
      </c>
      <c r="E92" s="13">
        <v>0.26</v>
      </c>
      <c r="F92" s="41">
        <v>66</v>
      </c>
      <c r="G92" s="13">
        <v>0.22</v>
      </c>
      <c r="H92" s="41">
        <v>50</v>
      </c>
      <c r="I92" s="13">
        <v>0.31</v>
      </c>
      <c r="J92" s="41">
        <v>240</v>
      </c>
      <c r="K92" s="13">
        <v>0.31</v>
      </c>
      <c r="L92" s="41">
        <v>32</v>
      </c>
      <c r="M92" s="13">
        <v>0.22</v>
      </c>
      <c r="N92" s="41">
        <v>5</v>
      </c>
      <c r="O92" s="13">
        <v>0.31</v>
      </c>
      <c r="P92" s="15"/>
      <c r="Q92" s="44"/>
      <c r="R92" s="15"/>
      <c r="S92" s="44"/>
      <c r="T92" s="53">
        <f>(B92*C92+D92*E92+F92*G92+H92*I92+J92*K92+L92*M92+N92*O92+P92+Q92*R92)*(1+Parameters!$A$2)/Parameters!$C$2</f>
        <v>60.993000000000016</v>
      </c>
    </row>
    <row r="93" spans="1:20" x14ac:dyDescent="0.25">
      <c r="A93" s="33" t="s">
        <v>44</v>
      </c>
      <c r="B93" s="41">
        <v>5</v>
      </c>
      <c r="C93" s="13">
        <v>0.22</v>
      </c>
      <c r="D93" s="41"/>
      <c r="E93" s="13"/>
      <c r="F93" s="41"/>
      <c r="G93" s="13"/>
      <c r="H93" s="41">
        <v>50</v>
      </c>
      <c r="I93" s="13">
        <v>0.31</v>
      </c>
      <c r="J93" s="41"/>
      <c r="K93" s="13"/>
      <c r="L93" s="41"/>
      <c r="M93" s="13"/>
      <c r="N93" s="41">
        <v>5</v>
      </c>
      <c r="O93" s="13">
        <v>0.31</v>
      </c>
      <c r="P93" s="15"/>
      <c r="Q93" s="44"/>
      <c r="R93" s="15"/>
      <c r="S93" s="44"/>
      <c r="T93" s="53">
        <f>(B93*C93+D93*E93+F93*G93+H93*I93+J93*K93+L93*M93+N93*O93+P93+Q93*R93)*(1+Parameters!$A$2)</f>
        <v>24.502500000000005</v>
      </c>
    </row>
    <row r="94" spans="1:20" ht="31.5" x14ac:dyDescent="0.25">
      <c r="A94" s="39" t="s">
        <v>45</v>
      </c>
      <c r="B94" s="41">
        <v>5</v>
      </c>
      <c r="C94" s="13">
        <v>0.22</v>
      </c>
      <c r="D94" s="41">
        <v>5</v>
      </c>
      <c r="E94" s="13">
        <v>0.26</v>
      </c>
      <c r="F94" s="41"/>
      <c r="G94" s="13"/>
      <c r="H94" s="41"/>
      <c r="I94" s="13"/>
      <c r="J94" s="41"/>
      <c r="K94" s="13"/>
      <c r="L94" s="41"/>
      <c r="M94" s="13"/>
      <c r="N94" s="41">
        <v>4</v>
      </c>
      <c r="O94" s="13">
        <v>0.31</v>
      </c>
      <c r="P94" s="15"/>
      <c r="Q94" s="44"/>
      <c r="R94" s="15"/>
      <c r="S94" s="44"/>
      <c r="T94" s="53">
        <f>(B94*C94+D94*E94+F94*G94+H94*I94+J94*K94+L94*M94+N94*O94+P94+Q94*R94)*(1+Parameters!$A$2)</f>
        <v>4.9140000000000015</v>
      </c>
    </row>
    <row r="95" spans="1:20" x14ac:dyDescent="0.25">
      <c r="A95" s="35" t="s">
        <v>131</v>
      </c>
      <c r="B95" s="41">
        <v>5</v>
      </c>
      <c r="C95" s="13">
        <v>0.22</v>
      </c>
      <c r="D95" s="41">
        <v>3</v>
      </c>
      <c r="E95" s="13">
        <v>0.26</v>
      </c>
      <c r="F95" s="41"/>
      <c r="G95" s="13"/>
      <c r="H95" s="41"/>
      <c r="I95" s="13"/>
      <c r="J95" s="41"/>
      <c r="K95" s="13"/>
      <c r="L95" s="41"/>
      <c r="M95" s="13"/>
      <c r="N95" s="41"/>
      <c r="O95" s="13"/>
      <c r="P95" s="15"/>
      <c r="Q95" s="44"/>
      <c r="R95" s="15"/>
      <c r="S95" s="44"/>
      <c r="T95" s="53">
        <f>(B95*C95+D95*E95+F95*G95+H95*I95+J95*K95+L95*M95+N95*O95+P95+Q95*R95)*(1+Parameters!$A$2)</f>
        <v>2.5380000000000003</v>
      </c>
    </row>
    <row r="96" spans="1:20" x14ac:dyDescent="0.25">
      <c r="A96" s="35" t="s">
        <v>132</v>
      </c>
      <c r="B96" s="41">
        <v>5</v>
      </c>
      <c r="C96" s="13">
        <v>0.22</v>
      </c>
      <c r="D96" s="41">
        <v>3</v>
      </c>
      <c r="E96" s="13">
        <v>0.26</v>
      </c>
      <c r="F96" s="41"/>
      <c r="G96" s="13"/>
      <c r="H96" s="41"/>
      <c r="I96" s="13"/>
      <c r="J96" s="41"/>
      <c r="K96" s="13"/>
      <c r="L96" s="41"/>
      <c r="M96" s="13"/>
      <c r="N96" s="41"/>
      <c r="O96" s="13"/>
      <c r="P96" s="15"/>
      <c r="Q96" s="44"/>
      <c r="R96" s="15"/>
      <c r="S96" s="44"/>
      <c r="T96" s="53">
        <f>(B96*C96+D96*E96+F96*G96+H96*I96+J96*K96+L96*M96+N96*O96+P96+Q96*R96)*(1+Parameters!$A$2)</f>
        <v>2.5380000000000003</v>
      </c>
    </row>
    <row r="97" spans="1:20" ht="31.5" x14ac:dyDescent="0.25">
      <c r="A97" s="35" t="s">
        <v>194</v>
      </c>
      <c r="B97" s="41"/>
      <c r="C97" s="13"/>
      <c r="D97" s="41">
        <v>5</v>
      </c>
      <c r="E97" s="13">
        <v>0.26</v>
      </c>
      <c r="F97" s="41"/>
      <c r="G97" s="13"/>
      <c r="H97" s="41">
        <v>50</v>
      </c>
      <c r="I97" s="13">
        <v>0.31</v>
      </c>
      <c r="J97" s="41"/>
      <c r="K97" s="13"/>
      <c r="L97" s="41"/>
      <c r="M97" s="13"/>
      <c r="N97" s="41">
        <v>5</v>
      </c>
      <c r="O97" s="13">
        <v>0.31</v>
      </c>
      <c r="P97" s="13"/>
      <c r="Q97" s="41">
        <v>180</v>
      </c>
      <c r="R97" s="13">
        <v>0.31</v>
      </c>
      <c r="S97" s="41"/>
      <c r="T97" s="53">
        <f>(B97*C97+D97*E97+F97*G97+H97*I97+J97*K97+L97*M97+N97*O97+P97+Q97*R97)*(1+Parameters!$A$2)</f>
        <v>100.10250000000002</v>
      </c>
    </row>
    <row r="98" spans="1:20" ht="31.5" x14ac:dyDescent="0.25">
      <c r="A98" s="36" t="s">
        <v>133</v>
      </c>
      <c r="B98" s="41">
        <v>2</v>
      </c>
      <c r="C98" s="13">
        <v>0.22</v>
      </c>
      <c r="D98" s="41"/>
      <c r="E98" s="13"/>
      <c r="F98" s="41"/>
      <c r="G98" s="13"/>
      <c r="H98" s="41"/>
      <c r="I98" s="13"/>
      <c r="J98" s="41"/>
      <c r="K98" s="13"/>
      <c r="L98" s="41"/>
      <c r="M98" s="13"/>
      <c r="N98" s="41"/>
      <c r="O98" s="13"/>
      <c r="P98" s="15"/>
      <c r="Q98" s="44"/>
      <c r="R98" s="15"/>
      <c r="S98" s="44"/>
      <c r="T98" s="53">
        <f>(B98*C98+D98*E98+F98*G98+H98*I98+J98*K98+L98*M98+N98*O98+P98+Q98*R98)*(1+Parameters!$A$2)</f>
        <v>0.59400000000000008</v>
      </c>
    </row>
    <row r="99" spans="1:20" ht="31.5" x14ac:dyDescent="0.25">
      <c r="A99" s="36" t="s">
        <v>134</v>
      </c>
      <c r="B99" s="41">
        <v>5</v>
      </c>
      <c r="C99" s="13">
        <v>0.22</v>
      </c>
      <c r="D99" s="41">
        <v>15</v>
      </c>
      <c r="E99" s="13">
        <v>0.26</v>
      </c>
      <c r="F99" s="41"/>
      <c r="G99" s="13"/>
      <c r="H99" s="41">
        <v>50</v>
      </c>
      <c r="I99" s="13">
        <v>0.31</v>
      </c>
      <c r="J99" s="41"/>
      <c r="K99" s="13"/>
      <c r="L99" s="41">
        <v>10</v>
      </c>
      <c r="M99" s="13">
        <v>0.22</v>
      </c>
      <c r="N99" s="41">
        <v>5</v>
      </c>
      <c r="O99" s="13">
        <v>0.31</v>
      </c>
      <c r="P99" s="15"/>
      <c r="Q99" s="44"/>
      <c r="R99" s="15"/>
      <c r="S99" s="44"/>
      <c r="T99" s="53">
        <f>(B99*C99+D99*E99+F99*G99+H99*I99+J99*K99+L99*M99+N99*O99+P99+Q99*R99)*(1+Parameters!$A$2)</f>
        <v>32.737500000000004</v>
      </c>
    </row>
    <row r="100" spans="1:20" ht="31.5" x14ac:dyDescent="0.25">
      <c r="A100" s="36" t="s">
        <v>135</v>
      </c>
      <c r="B100" s="41">
        <v>5</v>
      </c>
      <c r="C100" s="13">
        <v>0.22</v>
      </c>
      <c r="D100" s="41">
        <v>15</v>
      </c>
      <c r="E100" s="13">
        <v>0.26</v>
      </c>
      <c r="F100" s="41"/>
      <c r="G100" s="13"/>
      <c r="H100" s="41">
        <v>50</v>
      </c>
      <c r="I100" s="13">
        <v>0.31</v>
      </c>
      <c r="J100" s="41"/>
      <c r="K100" s="13"/>
      <c r="L100" s="41">
        <v>10</v>
      </c>
      <c r="M100" s="13">
        <v>0.22</v>
      </c>
      <c r="N100" s="41">
        <v>5</v>
      </c>
      <c r="O100" s="13">
        <v>0.31</v>
      </c>
      <c r="P100" s="15"/>
      <c r="Q100" s="44"/>
      <c r="R100" s="15"/>
      <c r="S100" s="44"/>
      <c r="T100" s="53">
        <f>(B100*C100+D100*E100+F100*G100+H100*I100+J100*K100+L100*M100+N100*O100+P100+Q100*R100)*(1+Parameters!$A$2)</f>
        <v>32.737500000000004</v>
      </c>
    </row>
    <row r="101" spans="1:20" ht="31.5" x14ac:dyDescent="0.25">
      <c r="A101" s="36" t="s">
        <v>195</v>
      </c>
      <c r="B101" s="44"/>
      <c r="C101" s="15"/>
      <c r="D101" s="41">
        <v>5</v>
      </c>
      <c r="E101" s="13">
        <v>0.26</v>
      </c>
      <c r="F101" s="44"/>
      <c r="G101" s="15"/>
      <c r="H101" s="41">
        <v>50</v>
      </c>
      <c r="I101" s="13">
        <v>0.31</v>
      </c>
      <c r="J101" s="44"/>
      <c r="K101" s="15"/>
      <c r="L101" s="44"/>
      <c r="M101" s="15"/>
      <c r="N101" s="41">
        <v>5</v>
      </c>
      <c r="O101" s="13">
        <v>0.31</v>
      </c>
      <c r="P101" s="15"/>
      <c r="Q101" s="44"/>
      <c r="R101" s="15"/>
      <c r="S101" s="44"/>
      <c r="T101" s="53">
        <f>(B101*C101+D101*E101+F101*G101+H101*I101+J101*K101+L101*M101+N101*O101+P101+Q101*R101)*(1+Parameters!$A$2)</f>
        <v>24.772500000000004</v>
      </c>
    </row>
    <row r="102" spans="1:20" ht="31.5" x14ac:dyDescent="0.25">
      <c r="A102" s="36" t="s">
        <v>196</v>
      </c>
      <c r="B102" s="44"/>
      <c r="C102" s="15"/>
      <c r="D102" s="41">
        <v>5</v>
      </c>
      <c r="E102" s="13">
        <v>0.26</v>
      </c>
      <c r="F102" s="44"/>
      <c r="G102" s="15"/>
      <c r="H102" s="41">
        <v>50</v>
      </c>
      <c r="I102" s="13">
        <v>0.31</v>
      </c>
      <c r="J102" s="44"/>
      <c r="K102" s="15"/>
      <c r="L102" s="44"/>
      <c r="M102" s="15"/>
      <c r="N102" s="41">
        <v>5</v>
      </c>
      <c r="O102" s="13">
        <v>0.31</v>
      </c>
      <c r="P102" s="15"/>
      <c r="Q102" s="44"/>
      <c r="R102" s="15"/>
      <c r="S102" s="44"/>
      <c r="T102" s="53">
        <f>(B102*C102+D102*E102+F102*G102+H102*I102+J102*K102+L102*M102+N102*O102+P102+Q102*R102)*(1+Parameters!$A$2)</f>
        <v>24.772500000000004</v>
      </c>
    </row>
    <row r="103" spans="1:20" ht="47.25" x14ac:dyDescent="0.25">
      <c r="A103" s="36" t="s">
        <v>136</v>
      </c>
      <c r="B103" s="41">
        <v>5</v>
      </c>
      <c r="C103" s="13">
        <v>0.22</v>
      </c>
      <c r="D103" s="41">
        <v>10</v>
      </c>
      <c r="E103" s="13">
        <v>0.26</v>
      </c>
      <c r="F103" s="41"/>
      <c r="G103" s="13"/>
      <c r="H103" s="41">
        <v>50</v>
      </c>
      <c r="I103" s="13">
        <v>0.31</v>
      </c>
      <c r="J103" s="41"/>
      <c r="K103" s="13"/>
      <c r="L103" s="41">
        <v>10</v>
      </c>
      <c r="M103" s="13">
        <v>0.22</v>
      </c>
      <c r="N103" s="41">
        <v>10</v>
      </c>
      <c r="O103" s="13">
        <v>0.31</v>
      </c>
      <c r="P103" s="15"/>
      <c r="Q103" s="44"/>
      <c r="R103" s="15"/>
      <c r="S103" s="44"/>
      <c r="T103" s="53">
        <f>(B103*C103+D103*E103+F103*G103+H103*I103+J103*K103+L103*M103+N103*O103+P103+Q103*R103)*(1+Parameters!$A$2)</f>
        <v>33.075000000000003</v>
      </c>
    </row>
    <row r="104" spans="1:20" ht="31.5" x14ac:dyDescent="0.25">
      <c r="A104" s="36" t="s">
        <v>137</v>
      </c>
      <c r="B104" s="41">
        <v>5</v>
      </c>
      <c r="C104" s="13">
        <v>0.22</v>
      </c>
      <c r="D104" s="41">
        <v>7.5</v>
      </c>
      <c r="E104" s="13">
        <v>0.26</v>
      </c>
      <c r="F104" s="41"/>
      <c r="G104" s="13"/>
      <c r="H104" s="41"/>
      <c r="I104" s="13"/>
      <c r="J104" s="41">
        <v>5</v>
      </c>
      <c r="K104" s="13">
        <v>0.31</v>
      </c>
      <c r="L104" s="41">
        <v>4</v>
      </c>
      <c r="M104" s="13">
        <v>0.22</v>
      </c>
      <c r="N104" s="41">
        <v>7</v>
      </c>
      <c r="O104" s="13">
        <v>0.31</v>
      </c>
      <c r="P104" s="15"/>
      <c r="Q104" s="44"/>
      <c r="R104" s="15"/>
      <c r="S104" s="44"/>
      <c r="T104" s="53">
        <f>(B104*C104+D104*E104+F104*G104+H104*I104+J104*K104+L104*M104+N104*O104+P104+Q104*R104)*(1+Parameters!$A$2)</f>
        <v>10.327500000000001</v>
      </c>
    </row>
    <row r="105" spans="1:20" x14ac:dyDescent="0.25">
      <c r="A105" s="30" t="s">
        <v>46</v>
      </c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"/>
      <c r="T105" s="53"/>
    </row>
    <row r="106" spans="1:20" x14ac:dyDescent="0.25">
      <c r="A106" s="33" t="s">
        <v>47</v>
      </c>
      <c r="B106" s="49">
        <v>12</v>
      </c>
      <c r="C106" s="50">
        <v>0.22</v>
      </c>
      <c r="D106" s="49">
        <v>420</v>
      </c>
      <c r="E106" s="50">
        <v>0.26</v>
      </c>
      <c r="F106" s="49">
        <v>550</v>
      </c>
      <c r="G106" s="50">
        <v>0.22</v>
      </c>
      <c r="H106" s="49">
        <v>360</v>
      </c>
      <c r="I106" s="46">
        <v>0.31</v>
      </c>
      <c r="J106" s="49">
        <v>940</v>
      </c>
      <c r="K106" s="46">
        <v>0.31</v>
      </c>
      <c r="L106" s="49">
        <v>120</v>
      </c>
      <c r="M106" s="50">
        <v>0.22</v>
      </c>
      <c r="N106" s="49">
        <v>450</v>
      </c>
      <c r="O106" s="46">
        <v>0.31</v>
      </c>
      <c r="P106" s="49">
        <v>486</v>
      </c>
      <c r="Q106" s="49">
        <v>120</v>
      </c>
      <c r="R106" s="46">
        <v>0.31</v>
      </c>
      <c r="S106" s="44"/>
      <c r="T106" s="53">
        <f>(B106*C106+D106*E106+F106*G106+H106*I106+J106*K106+L106*M106+N106*O106+P106+Q106*R106)*(1+Parameters!$A$2)/Parameters!$D$2</f>
        <v>894.33449999999993</v>
      </c>
    </row>
    <row r="107" spans="1:20" x14ac:dyDescent="0.25">
      <c r="A107" s="33" t="s">
        <v>48</v>
      </c>
      <c r="B107" s="49">
        <v>10</v>
      </c>
      <c r="C107" s="50">
        <v>0.22</v>
      </c>
      <c r="D107" s="49">
        <v>270</v>
      </c>
      <c r="E107" s="50">
        <v>0.26</v>
      </c>
      <c r="F107" s="49">
        <v>120</v>
      </c>
      <c r="G107" s="50">
        <v>0.22</v>
      </c>
      <c r="H107" s="49">
        <v>120</v>
      </c>
      <c r="I107" s="46">
        <v>0.31</v>
      </c>
      <c r="J107" s="49">
        <v>465</v>
      </c>
      <c r="K107" s="46">
        <v>0.31</v>
      </c>
      <c r="L107" s="49">
        <v>60</v>
      </c>
      <c r="M107" s="50">
        <v>0.22</v>
      </c>
      <c r="N107" s="49">
        <v>690</v>
      </c>
      <c r="O107" s="46">
        <v>0.31</v>
      </c>
      <c r="P107" s="49"/>
      <c r="Q107" s="49">
        <v>120</v>
      </c>
      <c r="R107" s="46">
        <v>0.31</v>
      </c>
      <c r="S107" s="44"/>
      <c r="T107" s="53">
        <f>(B107*C107+D107*E107+F107*G107+H107*I107+J107*K107+L107*M107+N107*O107+P107+Q107*R107)*(1+Parameters!$B$2)</f>
        <v>664.22900000000004</v>
      </c>
    </row>
    <row r="108" spans="1:20" x14ac:dyDescent="0.25">
      <c r="A108" s="33" t="s">
        <v>49</v>
      </c>
      <c r="B108" s="49">
        <v>10</v>
      </c>
      <c r="C108" s="50">
        <v>0.22</v>
      </c>
      <c r="D108" s="49">
        <v>112.5</v>
      </c>
      <c r="E108" s="50">
        <v>0.26</v>
      </c>
      <c r="F108" s="49">
        <v>240</v>
      </c>
      <c r="G108" s="50">
        <v>0.22</v>
      </c>
      <c r="H108" s="49">
        <v>120</v>
      </c>
      <c r="I108" s="46">
        <v>0.31</v>
      </c>
      <c r="J108" s="49">
        <v>105</v>
      </c>
      <c r="K108" s="46">
        <v>0.31</v>
      </c>
      <c r="L108" s="49">
        <v>60</v>
      </c>
      <c r="M108" s="50">
        <v>0.22</v>
      </c>
      <c r="N108" s="49">
        <v>160</v>
      </c>
      <c r="O108" s="46">
        <v>0.31</v>
      </c>
      <c r="P108" s="49"/>
      <c r="Q108" s="49"/>
      <c r="R108" s="50"/>
      <c r="S108" s="44"/>
      <c r="T108" s="53">
        <f>(B108*C108+D108*E108+F108*G108+H108*I108+J108*K108+L108*M108+N108*O108+P108+Q108*R108)*(1+Parameters!$B$2)</f>
        <v>264.49599999999998</v>
      </c>
    </row>
    <row r="109" spans="1:20" x14ac:dyDescent="0.25">
      <c r="A109" s="33" t="s">
        <v>50</v>
      </c>
      <c r="B109" s="49"/>
      <c r="C109" s="50"/>
      <c r="D109" s="49"/>
      <c r="E109" s="50"/>
      <c r="F109" s="49">
        <v>240</v>
      </c>
      <c r="G109" s="50">
        <v>0.22</v>
      </c>
      <c r="H109" s="49"/>
      <c r="I109" s="50"/>
      <c r="J109" s="49"/>
      <c r="K109" s="50"/>
      <c r="L109" s="49"/>
      <c r="M109" s="50"/>
      <c r="N109" s="49">
        <v>1200</v>
      </c>
      <c r="O109" s="46">
        <v>0.31</v>
      </c>
      <c r="P109" s="49"/>
      <c r="Q109" s="49"/>
      <c r="R109" s="50"/>
      <c r="S109" s="44"/>
      <c r="T109" s="11">
        <f>(B109*C109+D109*E109+F109*G109+H109*I109+J109*K109+L109*M109+N109*O109+P109+Q109*R109)*(1+Parameters!$B$2)</f>
        <v>518.25599999999997</v>
      </c>
    </row>
    <row r="110" spans="1:20" x14ac:dyDescent="0.25">
      <c r="A110" s="30" t="s">
        <v>54</v>
      </c>
      <c r="B110" s="30"/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</row>
    <row r="111" spans="1:20" ht="31.5" x14ac:dyDescent="0.25">
      <c r="A111" s="34" t="s">
        <v>55</v>
      </c>
      <c r="B111" s="49">
        <v>5</v>
      </c>
      <c r="C111" s="46">
        <v>0.22</v>
      </c>
      <c r="D111" s="49">
        <v>12.5</v>
      </c>
      <c r="E111" s="50">
        <v>0.26</v>
      </c>
      <c r="F111" s="49"/>
      <c r="G111" s="50"/>
      <c r="H111" s="49">
        <v>50</v>
      </c>
      <c r="I111" s="46">
        <v>0.31</v>
      </c>
      <c r="J111" s="49">
        <v>210</v>
      </c>
      <c r="K111" s="50">
        <v>0.3127312052253986</v>
      </c>
      <c r="L111" s="49">
        <v>60</v>
      </c>
      <c r="M111" s="11">
        <v>0.22</v>
      </c>
      <c r="N111" s="49"/>
      <c r="O111" s="50"/>
      <c r="P111" s="50"/>
      <c r="Q111" s="49"/>
      <c r="R111" s="50"/>
      <c r="S111" s="44"/>
      <c r="T111" s="11">
        <f>(B111*C111+D111*E111+F111*G111+H111*I111+J111*K111+L111*M111+N111*O111+P111+Q111*R111)*(1+Parameters!$B$2)</f>
        <v>120.44273477874714</v>
      </c>
    </row>
    <row r="112" spans="1:20" ht="31.5" x14ac:dyDescent="0.25">
      <c r="A112" s="34" t="s">
        <v>56</v>
      </c>
      <c r="B112" s="49">
        <v>7.5</v>
      </c>
      <c r="C112" s="50">
        <v>0.22</v>
      </c>
      <c r="D112" s="49">
        <v>22.5</v>
      </c>
      <c r="E112" s="50">
        <v>0.26</v>
      </c>
      <c r="F112" s="49"/>
      <c r="G112" s="50"/>
      <c r="H112" s="49"/>
      <c r="I112" s="50"/>
      <c r="J112" s="49"/>
      <c r="K112" s="50"/>
      <c r="L112" s="49">
        <v>60</v>
      </c>
      <c r="M112" s="11">
        <v>0.22</v>
      </c>
      <c r="N112" s="49"/>
      <c r="O112" s="50"/>
      <c r="P112" s="50"/>
      <c r="Q112" s="49"/>
      <c r="R112" s="50"/>
      <c r="S112" s="44"/>
      <c r="T112" s="11">
        <f>(B112*C112+D112*E112+F112*G112+H112*I112+J112*K112+L112*M112+N112*O112+P112+Q112*R112)*(1+Parameters!$B$2)</f>
        <v>25.253999999999998</v>
      </c>
    </row>
    <row r="113" spans="1:20" ht="31.5" x14ac:dyDescent="0.25">
      <c r="A113" s="34" t="s">
        <v>57</v>
      </c>
      <c r="B113" s="49">
        <v>7.5</v>
      </c>
      <c r="C113" s="50">
        <v>0.22</v>
      </c>
      <c r="D113" s="49">
        <v>10</v>
      </c>
      <c r="E113" s="50">
        <v>0.26</v>
      </c>
      <c r="F113" s="49"/>
      <c r="G113" s="50"/>
      <c r="H113" s="49">
        <v>50</v>
      </c>
      <c r="I113" s="46">
        <v>0.31</v>
      </c>
      <c r="J113" s="49">
        <v>120</v>
      </c>
      <c r="K113" s="50">
        <v>0.3127312052253986</v>
      </c>
      <c r="L113" s="49">
        <v>45</v>
      </c>
      <c r="M113" s="11">
        <v>0.22</v>
      </c>
      <c r="N113" s="49"/>
      <c r="O113" s="50"/>
      <c r="P113" s="50"/>
      <c r="Q113" s="49"/>
      <c r="R113" s="50"/>
      <c r="S113" s="44"/>
      <c r="T113" s="11">
        <f>(B113*C113+D113*E113+F113*G113+H113*I113+J113*K113+L113*M113+N113*O113+P113+Q113*R113)*(1+Parameters!$B$2)</f>
        <v>81.956848444998343</v>
      </c>
    </row>
    <row r="114" spans="1:20" ht="31.5" x14ac:dyDescent="0.25">
      <c r="A114" s="34" t="s">
        <v>58</v>
      </c>
      <c r="B114" s="49">
        <v>7.5</v>
      </c>
      <c r="C114" s="50">
        <v>0.22</v>
      </c>
      <c r="D114" s="49">
        <v>22.5</v>
      </c>
      <c r="E114" s="50">
        <v>0.26</v>
      </c>
      <c r="F114" s="49"/>
      <c r="G114" s="50"/>
      <c r="H114" s="49"/>
      <c r="I114" s="50"/>
      <c r="J114" s="49"/>
      <c r="K114" s="50"/>
      <c r="L114" s="49">
        <v>45</v>
      </c>
      <c r="M114" s="11">
        <v>0.22</v>
      </c>
      <c r="N114" s="49"/>
      <c r="O114" s="50"/>
      <c r="P114" s="50"/>
      <c r="Q114" s="49"/>
      <c r="R114" s="50"/>
      <c r="S114" s="44"/>
      <c r="T114" s="11">
        <f>(B114*C114+D114*E114+F114*G114+H114*I114+J114*K114+L114*M114+N114*O114+P114+Q114*R114)*(1+Parameters!$B$2)</f>
        <v>21.227999999999998</v>
      </c>
    </row>
  </sheetData>
  <autoFilter ref="A2:T114"/>
  <mergeCells count="8">
    <mergeCell ref="N1:O1"/>
    <mergeCell ref="Q1:R1"/>
    <mergeCell ref="B1:C1"/>
    <mergeCell ref="D1:E1"/>
    <mergeCell ref="F1:G1"/>
    <mergeCell ref="H1:I1"/>
    <mergeCell ref="J1:K1"/>
    <mergeCell ref="L1:M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5"/>
  <sheetViews>
    <sheetView tabSelected="1" zoomScale="60" zoomScaleNormal="60" workbookViewId="0">
      <selection activeCell="A56" sqref="A56:XFD56"/>
    </sheetView>
  </sheetViews>
  <sheetFormatPr defaultColWidth="24.5703125" defaultRowHeight="15.75" x14ac:dyDescent="0.25"/>
  <cols>
    <col min="1" max="1" width="49.5703125" style="37" customWidth="1"/>
    <col min="2" max="2" width="15.140625" style="1" customWidth="1"/>
    <col min="3" max="3" width="17.28515625" style="16" customWidth="1"/>
    <col min="4" max="4" width="14.140625" style="1" customWidth="1"/>
    <col min="5" max="5" width="14.140625" style="16" customWidth="1"/>
    <col min="6" max="6" width="14.140625" style="1" customWidth="1"/>
    <col min="7" max="7" width="15.140625" style="16" customWidth="1"/>
    <col min="8" max="8" width="14.140625" style="1" customWidth="1"/>
    <col min="9" max="9" width="14.5703125" style="16" customWidth="1"/>
    <col min="10" max="10" width="14.28515625" style="1" customWidth="1"/>
    <col min="11" max="11" width="15.5703125" style="17" customWidth="1"/>
    <col min="12" max="12" width="14.42578125" customWidth="1"/>
    <col min="13" max="13" width="14.42578125" style="17" customWidth="1"/>
    <col min="14" max="14" width="13.5703125" customWidth="1"/>
    <col min="15" max="15" width="14.5703125" style="17" customWidth="1"/>
    <col min="16" max="16" width="19.5703125" style="17" customWidth="1"/>
    <col min="17" max="17" width="13.5703125" customWidth="1"/>
    <col min="18" max="18" width="13.85546875" customWidth="1"/>
    <col min="19" max="19" width="22.85546875" customWidth="1"/>
    <col min="20" max="20" width="14.5703125" style="14" customWidth="1"/>
  </cols>
  <sheetData>
    <row r="1" spans="1:20" ht="64.5" customHeight="1" x14ac:dyDescent="0.25">
      <c r="A1" s="57" t="s">
        <v>6</v>
      </c>
      <c r="B1" s="54" t="s">
        <v>7</v>
      </c>
      <c r="C1" s="54"/>
      <c r="D1" s="54" t="s">
        <v>4</v>
      </c>
      <c r="E1" s="54"/>
      <c r="F1" s="54" t="s">
        <v>80</v>
      </c>
      <c r="G1" s="54"/>
      <c r="H1" s="54" t="s">
        <v>1</v>
      </c>
      <c r="I1" s="54"/>
      <c r="J1" s="54" t="s">
        <v>0</v>
      </c>
      <c r="K1" s="54"/>
      <c r="L1" s="54" t="s">
        <v>3</v>
      </c>
      <c r="M1" s="58"/>
      <c r="N1" s="54" t="s">
        <v>2</v>
      </c>
      <c r="O1" s="58"/>
      <c r="P1" s="12" t="s">
        <v>81</v>
      </c>
      <c r="Q1" s="55" t="s">
        <v>8</v>
      </c>
      <c r="R1" s="55"/>
      <c r="S1" s="9" t="s">
        <v>84</v>
      </c>
    </row>
    <row r="2" spans="1:20" ht="60" x14ac:dyDescent="0.25">
      <c r="A2" s="57"/>
      <c r="B2" s="9" t="s">
        <v>82</v>
      </c>
      <c r="C2" s="12" t="s">
        <v>83</v>
      </c>
      <c r="D2" s="9" t="s">
        <v>82</v>
      </c>
      <c r="E2" s="12" t="s">
        <v>83</v>
      </c>
      <c r="F2" s="9" t="s">
        <v>82</v>
      </c>
      <c r="G2" s="12" t="s">
        <v>83</v>
      </c>
      <c r="H2" s="9" t="s">
        <v>82</v>
      </c>
      <c r="I2" s="12" t="s">
        <v>83</v>
      </c>
      <c r="J2" s="9" t="s">
        <v>82</v>
      </c>
      <c r="K2" s="12" t="s">
        <v>83</v>
      </c>
      <c r="L2" s="9" t="s">
        <v>82</v>
      </c>
      <c r="M2" s="12" t="s">
        <v>83</v>
      </c>
      <c r="N2" s="9" t="s">
        <v>82</v>
      </c>
      <c r="O2" s="12" t="s">
        <v>83</v>
      </c>
      <c r="P2" s="12" t="s">
        <v>5</v>
      </c>
      <c r="Q2" s="9" t="s">
        <v>82</v>
      </c>
      <c r="R2" s="9" t="s">
        <v>83</v>
      </c>
      <c r="S2" s="9" t="s">
        <v>85</v>
      </c>
      <c r="T2" s="27" t="s">
        <v>190</v>
      </c>
    </row>
    <row r="3" spans="1:20" x14ac:dyDescent="0.25">
      <c r="A3" s="30" t="s">
        <v>175</v>
      </c>
      <c r="B3" s="5"/>
      <c r="C3" s="13"/>
      <c r="D3" s="5"/>
      <c r="E3" s="13"/>
      <c r="F3" s="5"/>
      <c r="G3" s="13"/>
      <c r="H3" s="5"/>
      <c r="I3" s="13"/>
      <c r="J3" s="5"/>
      <c r="K3" s="11"/>
      <c r="L3" s="4"/>
      <c r="M3" s="11"/>
      <c r="N3" s="4"/>
      <c r="O3" s="11"/>
      <c r="P3" s="11"/>
      <c r="Q3" s="4"/>
      <c r="R3" s="4"/>
      <c r="S3" s="4"/>
      <c r="T3" s="4"/>
    </row>
    <row r="4" spans="1:20" ht="31.5" x14ac:dyDescent="0.25">
      <c r="A4" s="31" t="s">
        <v>59</v>
      </c>
      <c r="B4" s="5">
        <v>5</v>
      </c>
      <c r="C4" s="13">
        <v>0.22</v>
      </c>
      <c r="D4" s="5">
        <v>5</v>
      </c>
      <c r="E4" s="13">
        <v>0.26</v>
      </c>
      <c r="F4" s="5"/>
      <c r="G4" s="13"/>
      <c r="H4" s="5">
        <v>50</v>
      </c>
      <c r="I4" s="13">
        <v>0.3127312052253986</v>
      </c>
      <c r="J4" s="5">
        <v>15</v>
      </c>
      <c r="K4" s="11">
        <v>0.3127312052253986</v>
      </c>
      <c r="L4" s="4">
        <v>5</v>
      </c>
      <c r="M4" s="11">
        <v>0.22</v>
      </c>
      <c r="N4" s="4">
        <v>10</v>
      </c>
      <c r="O4" s="11">
        <v>0.30745456556311601</v>
      </c>
      <c r="P4" s="11"/>
      <c r="Q4" s="4"/>
      <c r="R4" s="4"/>
      <c r="S4" s="4"/>
      <c r="T4" s="11">
        <f>P4+Q4*R4+N4*O4+L4*M4+J4*K4+H4*I4+D4*E4+B4*C4+(P4+Q4*R4+N4*O4+L4*M4+J4*K4+H4*I4+D4*E4+B4*C4)*Parameters!$A$2</f>
        <v>36.317799893630792</v>
      </c>
    </row>
    <row r="5" spans="1:20" ht="31.5" x14ac:dyDescent="0.25">
      <c r="A5" s="31" t="s">
        <v>60</v>
      </c>
      <c r="B5" s="5">
        <v>5</v>
      </c>
      <c r="C5" s="13">
        <v>0.22</v>
      </c>
      <c r="D5" s="5">
        <v>5</v>
      </c>
      <c r="E5" s="13">
        <v>0.26</v>
      </c>
      <c r="F5" s="5"/>
      <c r="G5" s="13"/>
      <c r="H5" s="5">
        <v>50</v>
      </c>
      <c r="I5" s="13">
        <v>0.3127312052253986</v>
      </c>
      <c r="J5" s="5">
        <v>10</v>
      </c>
      <c r="K5" s="11">
        <v>0.3127312052253986</v>
      </c>
      <c r="L5" s="4">
        <v>5</v>
      </c>
      <c r="M5" s="11">
        <v>0.22</v>
      </c>
      <c r="N5" s="4">
        <v>10</v>
      </c>
      <c r="O5" s="11">
        <v>0.30745456556311601</v>
      </c>
      <c r="P5" s="11"/>
      <c r="Q5" s="4"/>
      <c r="R5" s="4"/>
      <c r="S5" s="4"/>
      <c r="T5" s="11">
        <f>P5+Q5*R5+N5*O5+L5*M5+J5*K5+H5*I5+D5*E5+B5*C5+(P5+Q5*R5+N5*O5+L5*M5+J5*K5+H5*I5+D5*E5+B5*C5)*Parameters!$A$2</f>
        <v>34.206864258359353</v>
      </c>
    </row>
    <row r="6" spans="1:20" ht="31.5" x14ac:dyDescent="0.25">
      <c r="A6" s="31" t="s">
        <v>61</v>
      </c>
      <c r="B6" s="5">
        <v>5</v>
      </c>
      <c r="C6" s="13">
        <v>0.22</v>
      </c>
      <c r="D6" s="5">
        <v>10</v>
      </c>
      <c r="E6" s="13">
        <v>0.26</v>
      </c>
      <c r="F6" s="5"/>
      <c r="G6" s="13"/>
      <c r="H6" s="5"/>
      <c r="I6" s="13"/>
      <c r="J6" s="5">
        <v>15</v>
      </c>
      <c r="K6" s="11">
        <v>0.3127312052253986</v>
      </c>
      <c r="L6" s="4"/>
      <c r="M6" s="11"/>
      <c r="N6" s="4">
        <v>5</v>
      </c>
      <c r="O6" s="11">
        <v>0.30745456556311601</v>
      </c>
      <c r="P6" s="11"/>
      <c r="Q6" s="4"/>
      <c r="R6" s="4"/>
      <c r="S6" s="4"/>
      <c r="T6" s="11">
        <f>P6+Q6*R6+N6*O6+L6*M6+J6*K6+H6*I6+D6*E6+B6*C6+(P6+Q6*R6+N6*O6+L6*M6+J6*K6+H6*I6+D6*E6+B6*C6)*Parameters!$B$2</f>
        <v>12.112453905559802</v>
      </c>
    </row>
    <row r="7" spans="1:20" ht="31.5" x14ac:dyDescent="0.25">
      <c r="A7" s="31" t="s">
        <v>62</v>
      </c>
      <c r="B7" s="5">
        <v>5</v>
      </c>
      <c r="C7" s="13">
        <v>0.22</v>
      </c>
      <c r="D7" s="5">
        <v>5</v>
      </c>
      <c r="E7" s="13">
        <v>0.26</v>
      </c>
      <c r="F7" s="5"/>
      <c r="G7" s="13"/>
      <c r="H7" s="5">
        <v>50</v>
      </c>
      <c r="I7" s="13">
        <v>0.3127312052253986</v>
      </c>
      <c r="J7" s="5">
        <v>10</v>
      </c>
      <c r="K7" s="11">
        <v>0.3127312052253986</v>
      </c>
      <c r="L7" s="4"/>
      <c r="M7" s="11"/>
      <c r="N7" s="4">
        <v>5</v>
      </c>
      <c r="O7" s="11">
        <v>0.30745456556311601</v>
      </c>
      <c r="P7" s="11"/>
      <c r="Q7" s="4"/>
      <c r="R7" s="4"/>
      <c r="S7" s="4"/>
      <c r="T7" s="11">
        <f>P7+Q7*R7+N7*O7+L7*M7+J7*K7+H7*I7+D7*E7+B7*C7+(P7+Q7*R7+N7*O7+L7*M7+J7*K7+H7*I7+D7*E7+B7*C7)*Parameters!$B$2</f>
        <v>27.69539707243419</v>
      </c>
    </row>
    <row r="8" spans="1:20" ht="31.5" x14ac:dyDescent="0.25">
      <c r="A8" s="32" t="s">
        <v>138</v>
      </c>
      <c r="B8" s="5">
        <v>5</v>
      </c>
      <c r="C8" s="13">
        <v>0.22</v>
      </c>
      <c r="D8" s="5">
        <v>5</v>
      </c>
      <c r="E8" s="13">
        <v>0.26</v>
      </c>
      <c r="F8" s="5"/>
      <c r="G8" s="13"/>
      <c r="H8" s="5">
        <v>50</v>
      </c>
      <c r="I8" s="13">
        <v>0.3127312052253986</v>
      </c>
      <c r="J8" s="5">
        <v>15</v>
      </c>
      <c r="K8" s="11">
        <v>0.3127312052253986</v>
      </c>
      <c r="L8" s="4">
        <v>5</v>
      </c>
      <c r="M8" s="11">
        <v>0.22</v>
      </c>
      <c r="N8" s="4">
        <v>10</v>
      </c>
      <c r="O8" s="11">
        <v>0.30745456556311601</v>
      </c>
      <c r="P8" s="11"/>
      <c r="Q8" s="4"/>
      <c r="R8" s="4"/>
      <c r="S8" s="4"/>
      <c r="T8" s="11">
        <f>P8+Q8*R8+N8*O8+L8*M8+J8*K8+H8*I8+D8*E8+B8*C8+(P8+Q8*R8+N8*O8+L8*M8+J8*K8+H8*I8+D8*E8+B8*C8)*Parameters!$B$2</f>
        <v>32.820530274244128</v>
      </c>
    </row>
    <row r="9" spans="1:20" ht="31.5" x14ac:dyDescent="0.25">
      <c r="A9" s="32" t="s">
        <v>63</v>
      </c>
      <c r="B9" s="5">
        <v>5</v>
      </c>
      <c r="C9" s="13">
        <v>0.22</v>
      </c>
      <c r="D9" s="5">
        <v>12</v>
      </c>
      <c r="E9" s="13">
        <v>0.26</v>
      </c>
      <c r="F9" s="5"/>
      <c r="G9" s="13"/>
      <c r="H9" s="5">
        <v>50</v>
      </c>
      <c r="I9" s="13">
        <v>0.3127312052253986</v>
      </c>
      <c r="J9" s="5">
        <v>12</v>
      </c>
      <c r="K9" s="11">
        <v>0.3127312052253986</v>
      </c>
      <c r="L9" s="4">
        <v>5</v>
      </c>
      <c r="M9" s="11">
        <v>0.22</v>
      </c>
      <c r="N9" s="4">
        <v>10</v>
      </c>
      <c r="O9" s="11">
        <v>0.30745456556311601</v>
      </c>
      <c r="P9" s="11"/>
      <c r="Q9" s="4"/>
      <c r="R9" s="4"/>
      <c r="S9" s="4"/>
      <c r="T9" s="11">
        <f>P9+Q9*R9+N9*O9+L9*M9+J9*K9+H9*I9+D9*E9+B9*C9+(P9+Q9*R9+N9*O9+L9*M9+J9*K9+H9*I9+D9*E9+B9*C9)*Parameters!$B$2</f>
        <v>33.89633406311917</v>
      </c>
    </row>
    <row r="10" spans="1:20" ht="31.5" x14ac:dyDescent="0.25">
      <c r="A10" s="31" t="s">
        <v>139</v>
      </c>
      <c r="B10" s="5">
        <v>3</v>
      </c>
      <c r="C10" s="13">
        <v>0.22</v>
      </c>
      <c r="D10" s="5">
        <v>5</v>
      </c>
      <c r="E10" s="13">
        <v>0.26</v>
      </c>
      <c r="F10" s="5"/>
      <c r="G10" s="13"/>
      <c r="H10" s="5"/>
      <c r="I10" s="13"/>
      <c r="J10" s="5"/>
      <c r="K10" s="11"/>
      <c r="L10" s="4">
        <v>3</v>
      </c>
      <c r="M10" s="11">
        <v>0.22</v>
      </c>
      <c r="N10" s="4">
        <v>5</v>
      </c>
      <c r="O10" s="11">
        <v>0.3127312052253986</v>
      </c>
      <c r="P10" s="11"/>
      <c r="Q10" s="4"/>
      <c r="R10" s="4"/>
      <c r="S10" s="4"/>
      <c r="T10" s="11">
        <f>P10+Q10*R10+N10*O10+L10*M10+J10*K10+H10*I10+D10*E10+B10*C10+(P10+Q10*R10+N10*O10+L10*M10+J10*K10+H10*I10+D10*E10+B10*C10)*Parameters!$B$2</f>
        <v>5.1040603518749315</v>
      </c>
    </row>
    <row r="11" spans="1:20" ht="31.5" x14ac:dyDescent="0.25">
      <c r="A11" s="31" t="s">
        <v>197</v>
      </c>
      <c r="B11" s="5">
        <v>3</v>
      </c>
      <c r="C11" s="13">
        <v>0.22</v>
      </c>
      <c r="D11" s="5">
        <v>5</v>
      </c>
      <c r="E11" s="13">
        <v>0.26</v>
      </c>
      <c r="F11" s="5"/>
      <c r="G11" s="13"/>
      <c r="H11" s="5"/>
      <c r="I11" s="13"/>
      <c r="J11" s="5"/>
      <c r="K11" s="11"/>
      <c r="L11" s="4">
        <v>3</v>
      </c>
      <c r="M11" s="11">
        <v>0.22</v>
      </c>
      <c r="N11" s="4">
        <v>5</v>
      </c>
      <c r="O11" s="11">
        <v>0.3127312052253986</v>
      </c>
      <c r="P11" s="11"/>
      <c r="Q11" s="4"/>
      <c r="R11" s="4"/>
      <c r="S11" s="4"/>
      <c r="T11" s="11">
        <f>P11+Q11*R11+N11*O11+L11*M11+J11*K11+H11*I11+D11*E11+B11*C11+(P11+Q11*R11+N11*O11+L11*M11+J11*K11+H11*I11+D11*E11+B11*C11)*Parameters!$B$2</f>
        <v>5.1040603518749315</v>
      </c>
    </row>
    <row r="12" spans="1:20" ht="47.25" x14ac:dyDescent="0.25">
      <c r="A12" s="31" t="s">
        <v>198</v>
      </c>
      <c r="B12" s="5">
        <v>3</v>
      </c>
      <c r="C12" s="13">
        <v>0.22</v>
      </c>
      <c r="D12" s="5">
        <v>5</v>
      </c>
      <c r="E12" s="13">
        <v>0.26</v>
      </c>
      <c r="F12" s="5"/>
      <c r="G12" s="13"/>
      <c r="H12" s="5"/>
      <c r="I12" s="13"/>
      <c r="J12" s="5"/>
      <c r="K12" s="11"/>
      <c r="L12" s="4">
        <v>3</v>
      </c>
      <c r="M12" s="11">
        <v>0.22</v>
      </c>
      <c r="N12" s="4">
        <v>5</v>
      </c>
      <c r="O12" s="11">
        <v>0.3127312052253986</v>
      </c>
      <c r="P12" s="11"/>
      <c r="Q12" s="4"/>
      <c r="R12" s="4"/>
      <c r="S12" s="4"/>
      <c r="T12" s="11">
        <f>P12+Q12*R12+N12*O12+L12*M12+J12*K12+H12*I12+D12*E12+B12*C12+(P12+Q12*R12+N12*O12+L12*M12+J12*K12+H12*I12+D12*E12+B12*C12)*Parameters!$B$2</f>
        <v>5.1040603518749315</v>
      </c>
    </row>
    <row r="13" spans="1:20" ht="47.25" x14ac:dyDescent="0.25">
      <c r="A13" s="31" t="s">
        <v>64</v>
      </c>
      <c r="B13" s="5">
        <v>15</v>
      </c>
      <c r="C13" s="13">
        <v>0.22</v>
      </c>
      <c r="D13" s="5">
        <v>10</v>
      </c>
      <c r="E13" s="13">
        <v>0.26</v>
      </c>
      <c r="F13" s="5"/>
      <c r="G13" s="13"/>
      <c r="H13" s="5">
        <v>50</v>
      </c>
      <c r="I13" s="13">
        <v>0.3127312052253986</v>
      </c>
      <c r="J13" s="5">
        <v>15</v>
      </c>
      <c r="K13" s="11">
        <v>0.3127312052253986</v>
      </c>
      <c r="L13" s="4"/>
      <c r="M13" s="11"/>
      <c r="N13" s="4">
        <v>10</v>
      </c>
      <c r="O13" s="11">
        <v>0.30745456556311601</v>
      </c>
      <c r="P13" s="11"/>
      <c r="Q13" s="4"/>
      <c r="R13" s="4"/>
      <c r="S13" s="4"/>
      <c r="T13" s="11">
        <f>P13+Q13*R13+N13*O13+L13*M13+J13*K13+H13*I13+D13*E13+B13*C13+(P13+Q13*R13+N13*O13+L13*M13+J13*K13+H13*I13+D13*E13+B13*C13)*Parameters!$B$2</f>
        <v>35.748530274244125</v>
      </c>
    </row>
    <row r="14" spans="1:20" ht="47.25" x14ac:dyDescent="0.25">
      <c r="A14" s="31" t="s">
        <v>65</v>
      </c>
      <c r="B14" s="5">
        <v>15</v>
      </c>
      <c r="C14" s="13">
        <v>0.22</v>
      </c>
      <c r="D14" s="5">
        <v>10</v>
      </c>
      <c r="E14" s="13">
        <v>0.26</v>
      </c>
      <c r="F14" s="5"/>
      <c r="G14" s="13"/>
      <c r="H14" s="5">
        <v>50</v>
      </c>
      <c r="I14" s="13">
        <v>0.3127312052253986</v>
      </c>
      <c r="J14" s="5">
        <v>15</v>
      </c>
      <c r="K14" s="11">
        <v>0.3127312052253986</v>
      </c>
      <c r="L14" s="4"/>
      <c r="M14" s="11"/>
      <c r="N14" s="4">
        <v>10</v>
      </c>
      <c r="O14" s="11">
        <v>0.30745456556311601</v>
      </c>
      <c r="P14" s="11"/>
      <c r="Q14" s="4"/>
      <c r="R14" s="4"/>
      <c r="S14" s="4"/>
      <c r="T14" s="11">
        <f>P14+Q14*R14+N14*O14+L14*M14+J14*K14+H14*I14+D14*E14+B14*C14+(P14+Q14*R14+N14*O14+L14*M14+J14*K14+H14*I14+D14*E14+B14*C14)*Parameters!$B$2</f>
        <v>35.748530274244125</v>
      </c>
    </row>
    <row r="15" spans="1:20" ht="31.5" x14ac:dyDescent="0.25">
      <c r="A15" s="31" t="s">
        <v>140</v>
      </c>
      <c r="B15" s="5">
        <v>5</v>
      </c>
      <c r="C15" s="13">
        <v>0.22</v>
      </c>
      <c r="D15" s="5">
        <v>5</v>
      </c>
      <c r="E15" s="13">
        <v>0.26</v>
      </c>
      <c r="F15" s="5"/>
      <c r="G15" s="13"/>
      <c r="H15" s="5"/>
      <c r="I15" s="13"/>
      <c r="J15" s="5"/>
      <c r="K15" s="11"/>
      <c r="L15" s="4"/>
      <c r="M15" s="11"/>
      <c r="N15" s="4"/>
      <c r="O15" s="11"/>
      <c r="P15" s="11"/>
      <c r="Q15" s="4"/>
      <c r="R15" s="4"/>
      <c r="S15" s="4"/>
      <c r="T15" s="11">
        <f>P15+Q15*R15+N15*O15+L15*M15+J15*K15+H15*I15+D15*E15+B15*C15+(P15+Q15*R15+N15*O15+L15*M15+J15*K15+H15*I15+D15*E15+B15*C15)*Parameters!$A$2</f>
        <v>3.24</v>
      </c>
    </row>
    <row r="16" spans="1:20" ht="31.5" x14ac:dyDescent="0.25">
      <c r="A16" s="31" t="s">
        <v>141</v>
      </c>
      <c r="B16" s="5">
        <v>5</v>
      </c>
      <c r="C16" s="13">
        <v>0.22</v>
      </c>
      <c r="D16" s="5">
        <v>10</v>
      </c>
      <c r="E16" s="13">
        <v>0.26</v>
      </c>
      <c r="F16" s="5"/>
      <c r="G16" s="13"/>
      <c r="H16" s="5"/>
      <c r="I16" s="13"/>
      <c r="J16" s="5">
        <v>20</v>
      </c>
      <c r="K16" s="11">
        <v>0.3127312052253986</v>
      </c>
      <c r="L16" s="4">
        <v>5</v>
      </c>
      <c r="M16" s="11">
        <v>0.22</v>
      </c>
      <c r="N16" s="4">
        <v>5</v>
      </c>
      <c r="O16" s="11">
        <v>0.30745456556311601</v>
      </c>
      <c r="P16" s="11"/>
      <c r="Q16" s="4"/>
      <c r="R16" s="4"/>
      <c r="S16" s="28">
        <v>0.5</v>
      </c>
      <c r="T16" s="11">
        <f>P16+Q16*R16+N16*O16+L16*M16+J16*K16+H16*I16+D16*E16+B16*C16+(P16+Q16*R16+N16*O16+L16*M16+J16*K16+H16*I16+D16*E16+B16*C16)*Parameters!$A$2</f>
        <v>16.999060858636792</v>
      </c>
    </row>
    <row r="17" spans="1:20" ht="31.5" x14ac:dyDescent="0.25">
      <c r="A17" s="32" t="s">
        <v>66</v>
      </c>
      <c r="B17" s="5">
        <v>5</v>
      </c>
      <c r="C17" s="13">
        <v>0.22</v>
      </c>
      <c r="D17" s="5">
        <v>10</v>
      </c>
      <c r="E17" s="13">
        <v>0.26</v>
      </c>
      <c r="F17" s="5"/>
      <c r="G17" s="13"/>
      <c r="H17" s="5">
        <v>50</v>
      </c>
      <c r="I17" s="13">
        <v>0.3127312052253986</v>
      </c>
      <c r="J17" s="5">
        <v>20</v>
      </c>
      <c r="K17" s="11">
        <v>0.3127312052253986</v>
      </c>
      <c r="L17" s="4">
        <v>8</v>
      </c>
      <c r="M17" s="11">
        <v>0.22</v>
      </c>
      <c r="N17" s="4">
        <v>10</v>
      </c>
      <c r="O17" s="11">
        <v>0.30745456556311601</v>
      </c>
      <c r="P17" s="11"/>
      <c r="Q17" s="4"/>
      <c r="R17" s="4"/>
      <c r="S17" s="4"/>
      <c r="T17" s="11">
        <f>P17+Q17*R17+N17*O17+L17*M17+J17*K17+H17*I17+D17*E17+B17*C17+(P17+Q17*R17+N17*O17+L17*M17+J17*K17+H17*I17+D17*E17+B17*C17)*Parameters!$A$2</f>
        <v>41.074735528902238</v>
      </c>
    </row>
    <row r="18" spans="1:20" ht="31.5" x14ac:dyDescent="0.25">
      <c r="A18" s="31" t="s">
        <v>67</v>
      </c>
      <c r="B18" s="5">
        <v>5</v>
      </c>
      <c r="C18" s="13">
        <v>0.22</v>
      </c>
      <c r="D18" s="5">
        <v>10</v>
      </c>
      <c r="E18" s="13">
        <v>0.26</v>
      </c>
      <c r="F18" s="5"/>
      <c r="G18" s="13"/>
      <c r="H18" s="5">
        <v>50</v>
      </c>
      <c r="I18" s="13">
        <v>0.3127312052253986</v>
      </c>
      <c r="J18" s="5">
        <v>12</v>
      </c>
      <c r="K18" s="11">
        <v>0.3127312052253986</v>
      </c>
      <c r="L18" s="4">
        <v>5</v>
      </c>
      <c r="M18" s="11">
        <v>0.22</v>
      </c>
      <c r="N18" s="4">
        <v>5</v>
      </c>
      <c r="O18" s="11">
        <v>0.30745456556311601</v>
      </c>
      <c r="P18" s="11"/>
      <c r="Q18" s="4"/>
      <c r="R18" s="4"/>
      <c r="S18" s="28">
        <v>0.5</v>
      </c>
      <c r="T18" s="11">
        <f>P18+Q18*R18+N18*O18+L18*M18+J18*K18+H18*I18+D18*E18+B18*C18+(P18+Q18*R18+N18*O18+L18*M18+J18*K18+H18*I18+D18*E18+B18*C18)*Parameters!$A$2</f>
        <v>34.730920194916898</v>
      </c>
    </row>
    <row r="19" spans="1:20" ht="31.5" x14ac:dyDescent="0.25">
      <c r="A19" s="32" t="s">
        <v>68</v>
      </c>
      <c r="B19" s="5">
        <v>5</v>
      </c>
      <c r="C19" s="13">
        <v>0.22</v>
      </c>
      <c r="D19" s="5">
        <v>8</v>
      </c>
      <c r="E19" s="13">
        <v>0.26</v>
      </c>
      <c r="F19" s="5"/>
      <c r="G19" s="13"/>
      <c r="H19" s="5">
        <v>50</v>
      </c>
      <c r="I19" s="13">
        <v>0.3127312052253986</v>
      </c>
      <c r="J19" s="5">
        <v>12</v>
      </c>
      <c r="K19" s="11">
        <v>0.3127312052253986</v>
      </c>
      <c r="L19" s="4">
        <v>7</v>
      </c>
      <c r="M19" s="11">
        <v>0.22</v>
      </c>
      <c r="N19" s="4">
        <v>8</v>
      </c>
      <c r="O19" s="11">
        <v>0.30745456556311601</v>
      </c>
      <c r="P19" s="11"/>
      <c r="Q19" s="4"/>
      <c r="R19" s="4"/>
      <c r="S19" s="4"/>
      <c r="T19" s="11">
        <f>P19+Q19*R19+N19*O19+L19*M19+J19*K19+H19*I19+D19*E19+B19*C19+(P19+Q19*R19+N19*O19+L19*M19+J19*K19+H19*I19+D19*E19+B19*C19)*Parameters!$A$2</f>
        <v>35.868111185447518</v>
      </c>
    </row>
    <row r="20" spans="1:20" ht="31.5" x14ac:dyDescent="0.25">
      <c r="A20" s="32" t="s">
        <v>142</v>
      </c>
      <c r="B20" s="5"/>
      <c r="C20" s="13"/>
      <c r="D20" s="5">
        <v>10</v>
      </c>
      <c r="E20" s="13">
        <v>0.26</v>
      </c>
      <c r="F20" s="5"/>
      <c r="G20" s="13"/>
      <c r="H20" s="5">
        <v>50</v>
      </c>
      <c r="I20" s="13">
        <v>0.3127312052253986</v>
      </c>
      <c r="J20" s="5">
        <v>15</v>
      </c>
      <c r="K20" s="11">
        <v>0.3127312052253986</v>
      </c>
      <c r="L20" s="4">
        <v>28</v>
      </c>
      <c r="M20" s="11">
        <v>0.22</v>
      </c>
      <c r="N20" s="4"/>
      <c r="O20" s="11"/>
      <c r="P20" s="11"/>
      <c r="Q20" s="4"/>
      <c r="R20" s="4"/>
      <c r="S20" s="4"/>
      <c r="T20" s="11">
        <f>P20+Q20*R20+N20*O20+L20*M20+J20*K20+H20*I20+D20*E20+B20*C20+(P20+Q20*R20+N20*O20+L20*M20+J20*K20+H20*I20+D20*E20+B20*C20)*Parameters!$B$2</f>
        <v>35.486784574374113</v>
      </c>
    </row>
    <row r="21" spans="1:20" ht="31.5" x14ac:dyDescent="0.25">
      <c r="A21" s="32" t="s">
        <v>143</v>
      </c>
      <c r="B21" s="5"/>
      <c r="C21" s="13"/>
      <c r="D21" s="5">
        <v>10</v>
      </c>
      <c r="E21" s="13">
        <v>0.26</v>
      </c>
      <c r="F21" s="5"/>
      <c r="G21" s="13"/>
      <c r="H21" s="5">
        <v>50</v>
      </c>
      <c r="I21" s="13">
        <v>0.3127312052253986</v>
      </c>
      <c r="J21" s="5">
        <v>15</v>
      </c>
      <c r="K21" s="11">
        <v>0.3127312052253986</v>
      </c>
      <c r="L21" s="4">
        <v>28</v>
      </c>
      <c r="M21" s="11">
        <v>0.22</v>
      </c>
      <c r="N21" s="4"/>
      <c r="O21" s="11"/>
      <c r="P21" s="11"/>
      <c r="Q21" s="4"/>
      <c r="R21" s="4"/>
      <c r="S21" s="4"/>
      <c r="T21" s="11">
        <f>P21+Q21*R21+N21*O21+L21*M21+J21*K21+H21*I21+D21*E21+B21*C21+(P21+Q21*R21+N21*O21+L21*M21+J21*K21+H21*I21+D21*E21+B21*C21)*Parameters!$B$2</f>
        <v>35.486784574374113</v>
      </c>
    </row>
    <row r="22" spans="1:20" ht="47.25" x14ac:dyDescent="0.25">
      <c r="A22" s="32" t="s">
        <v>144</v>
      </c>
      <c r="B22" s="5">
        <v>5</v>
      </c>
      <c r="C22" s="13">
        <v>0.22</v>
      </c>
      <c r="D22" s="5">
        <v>15</v>
      </c>
      <c r="E22" s="11">
        <v>0.26</v>
      </c>
      <c r="F22" s="5"/>
      <c r="G22" s="13"/>
      <c r="H22" s="5"/>
      <c r="I22" s="13"/>
      <c r="J22" s="5"/>
      <c r="K22" s="11"/>
      <c r="L22" s="4">
        <v>2</v>
      </c>
      <c r="M22" s="11">
        <v>0.22</v>
      </c>
      <c r="N22" s="4">
        <v>5</v>
      </c>
      <c r="O22" s="11">
        <v>0.3127312052253986</v>
      </c>
      <c r="P22" s="11"/>
      <c r="Q22" s="4"/>
      <c r="R22" s="4"/>
      <c r="S22" s="4"/>
      <c r="T22" s="11">
        <f>P22+Q22*R22+N22*O22+L22*M22+J22*K22+H22*I22+D22*E22+B22*C22+(P22+Q22*R22+N22*O22+L22*M22+J22*K22+H22*I22+D22*E22+B22*C22)*Parameters!$B$2</f>
        <v>8.5444603518749318</v>
      </c>
    </row>
    <row r="23" spans="1:20" ht="47.25" x14ac:dyDescent="0.25">
      <c r="A23" s="32" t="s">
        <v>145</v>
      </c>
      <c r="B23" s="5">
        <v>3</v>
      </c>
      <c r="C23" s="13">
        <v>0.22</v>
      </c>
      <c r="D23" s="5">
        <v>5</v>
      </c>
      <c r="E23" s="13">
        <v>0.26</v>
      </c>
      <c r="F23" s="5"/>
      <c r="G23" s="13"/>
      <c r="H23" s="5"/>
      <c r="I23" s="13"/>
      <c r="J23" s="5">
        <v>15</v>
      </c>
      <c r="K23" s="13">
        <v>0.31</v>
      </c>
      <c r="L23" s="4">
        <v>5</v>
      </c>
      <c r="M23" s="11">
        <v>0.22</v>
      </c>
      <c r="N23" s="4"/>
      <c r="O23" s="11"/>
      <c r="P23" s="11"/>
      <c r="Q23" s="4"/>
      <c r="R23" s="4"/>
      <c r="S23" s="4"/>
      <c r="T23" s="11">
        <f>P23+Q23*R23+N23*O23+L23*M23+J23*K23+H23*I23+D23*E23+B23*C23+(P23+Q23*R23+N23*O23+L23*M23+J23*K23+H23*I23+D23*E23+B23*C23)*Parameters!$B$2</f>
        <v>9.4062000000000001</v>
      </c>
    </row>
    <row r="24" spans="1:20" x14ac:dyDescent="0.25">
      <c r="A24" s="30" t="s">
        <v>72</v>
      </c>
      <c r="B24" s="2"/>
      <c r="C24" s="15"/>
      <c r="D24" s="2"/>
      <c r="E24" s="15"/>
      <c r="F24" s="2"/>
      <c r="G24" s="15"/>
      <c r="H24" s="2"/>
      <c r="I24" s="15"/>
      <c r="J24" s="2"/>
      <c r="K24" s="10"/>
      <c r="L24" s="3"/>
      <c r="M24" s="10"/>
      <c r="N24" s="3"/>
      <c r="O24" s="10"/>
      <c r="P24" s="10"/>
      <c r="Q24" s="3"/>
      <c r="R24" s="3"/>
      <c r="S24" s="3"/>
      <c r="T24" s="11"/>
    </row>
    <row r="25" spans="1:20" ht="31.5" x14ac:dyDescent="0.25">
      <c r="A25" s="33" t="s">
        <v>180</v>
      </c>
      <c r="B25" s="5">
        <v>5</v>
      </c>
      <c r="C25" s="13">
        <v>0.22</v>
      </c>
      <c r="D25" s="5">
        <v>5</v>
      </c>
      <c r="E25" s="13">
        <v>0.26</v>
      </c>
      <c r="F25" s="5"/>
      <c r="G25" s="13"/>
      <c r="H25" s="5">
        <v>50</v>
      </c>
      <c r="I25" s="13">
        <v>0.3127312052253986</v>
      </c>
      <c r="J25" s="5">
        <v>15</v>
      </c>
      <c r="K25" s="11">
        <v>0.3127312052253986</v>
      </c>
      <c r="L25" s="4">
        <v>5</v>
      </c>
      <c r="M25" s="11">
        <v>0.22</v>
      </c>
      <c r="N25" s="4">
        <v>5</v>
      </c>
      <c r="O25" s="11">
        <v>0.30745456556311601</v>
      </c>
      <c r="P25" s="11">
        <v>2</v>
      </c>
      <c r="Q25" s="3"/>
      <c r="R25" s="3"/>
      <c r="S25" s="3"/>
      <c r="T25" s="11">
        <f>P25+Q25*R25+N25*O25+L25*M25+J25*K25+H25*I25+D25*E25+B25*C25+(P25+Q25*R25+N25*O25+L25*M25+J25*K25+H25*I25+D25*E25+B25*C25)*Parameters!$A$2</f>
        <v>36.942481576079764</v>
      </c>
    </row>
    <row r="26" spans="1:20" ht="31.5" x14ac:dyDescent="0.25">
      <c r="A26" s="33" t="s">
        <v>146</v>
      </c>
      <c r="B26" s="5">
        <v>5</v>
      </c>
      <c r="C26" s="13">
        <v>0.22</v>
      </c>
      <c r="D26" s="5">
        <v>7</v>
      </c>
      <c r="E26" s="13">
        <v>0.26</v>
      </c>
      <c r="F26" s="5"/>
      <c r="G26" s="13"/>
      <c r="H26" s="5">
        <v>50</v>
      </c>
      <c r="I26" s="13">
        <v>0.3127312052253986</v>
      </c>
      <c r="J26" s="5">
        <v>18</v>
      </c>
      <c r="K26" s="11">
        <v>0.3127312052253986</v>
      </c>
      <c r="L26" s="4">
        <v>5</v>
      </c>
      <c r="M26" s="11">
        <v>0.22</v>
      </c>
      <c r="N26" s="4">
        <v>5</v>
      </c>
      <c r="O26" s="11">
        <v>0.30745456556311601</v>
      </c>
      <c r="P26" s="11">
        <v>2</v>
      </c>
      <c r="Q26" s="3"/>
      <c r="R26" s="3"/>
      <c r="S26" s="3"/>
      <c r="T26" s="11">
        <f>P26+Q26*R26+N26*O26+L26*M26+J26*K26+H26*I26+D26*E26+B26*C26+(P26+Q26*R26+N26*O26+L26*M26+J26*K26+H26*I26+D26*E26+B26*C26)*Parameters!$A$2</f>
        <v>38.911042957242628</v>
      </c>
    </row>
    <row r="27" spans="1:20" ht="31.5" x14ac:dyDescent="0.25">
      <c r="A27" s="33" t="s">
        <v>71</v>
      </c>
      <c r="B27" s="5">
        <v>5</v>
      </c>
      <c r="C27" s="13">
        <v>0.22</v>
      </c>
      <c r="D27" s="5">
        <v>6</v>
      </c>
      <c r="E27" s="13">
        <v>0.26</v>
      </c>
      <c r="F27" s="5"/>
      <c r="G27" s="13"/>
      <c r="H27" s="5">
        <v>50</v>
      </c>
      <c r="I27" s="13">
        <v>0.3127312052253986</v>
      </c>
      <c r="J27" s="5">
        <v>18</v>
      </c>
      <c r="K27" s="11">
        <v>0.3127312052253986</v>
      </c>
      <c r="L27" s="4">
        <v>5</v>
      </c>
      <c r="M27" s="11">
        <v>0.22</v>
      </c>
      <c r="N27" s="4">
        <v>5</v>
      </c>
      <c r="O27" s="11">
        <v>0.30745456556311601</v>
      </c>
      <c r="P27" s="11">
        <v>2</v>
      </c>
      <c r="Q27" s="3"/>
      <c r="R27" s="3"/>
      <c r="S27" s="3"/>
      <c r="T27" s="11">
        <f>P27+Q27*R27+N27*O27+L27*M27+J27*K27+H27*I27+D27*E27+B27*C27+(P27+Q27*R27+N27*O27+L27*M27+J27*K27+H27*I27+D27*E27+B27*C27)*Parameters!$A$2</f>
        <v>38.560042957242629</v>
      </c>
    </row>
    <row r="28" spans="1:20" ht="31.5" x14ac:dyDescent="0.25">
      <c r="A28" s="33" t="s">
        <v>147</v>
      </c>
      <c r="B28" s="5">
        <v>5</v>
      </c>
      <c r="C28" s="13">
        <v>0.22</v>
      </c>
      <c r="D28" s="5">
        <v>5</v>
      </c>
      <c r="E28" s="13">
        <v>0.26</v>
      </c>
      <c r="F28" s="5"/>
      <c r="G28" s="13"/>
      <c r="H28" s="5"/>
      <c r="I28" s="13"/>
      <c r="J28" s="5"/>
      <c r="K28" s="29"/>
      <c r="L28" s="4">
        <v>2</v>
      </c>
      <c r="M28" s="11">
        <v>0.22</v>
      </c>
      <c r="N28" s="4">
        <v>1</v>
      </c>
      <c r="O28" s="11">
        <v>0.30745456556311601</v>
      </c>
      <c r="P28" s="11">
        <v>2</v>
      </c>
      <c r="Q28" s="3"/>
      <c r="R28" s="3"/>
      <c r="S28" s="3"/>
      <c r="T28" s="11">
        <f>P28+Q28*R28+N28*O28+L28*M28+J28*K28+H28*I28+D28*E28+B28*C28+(P28+Q28*R28+N28*O28+L28*M28+J28*K28+H28*I28+D28*E28+B28*C28)*Parameters!$A$2</f>
        <v>6.9490636635102065</v>
      </c>
    </row>
    <row r="29" spans="1:20" ht="31.5" x14ac:dyDescent="0.25">
      <c r="A29" s="33" t="s">
        <v>69</v>
      </c>
      <c r="B29" s="5">
        <v>5</v>
      </c>
      <c r="C29" s="13">
        <v>0.22</v>
      </c>
      <c r="D29" s="5">
        <v>8</v>
      </c>
      <c r="E29" s="13">
        <v>0.26</v>
      </c>
      <c r="F29" s="5"/>
      <c r="G29" s="13"/>
      <c r="H29" s="5">
        <v>50</v>
      </c>
      <c r="I29" s="13">
        <v>0.3127312052253986</v>
      </c>
      <c r="J29" s="5">
        <v>8</v>
      </c>
      <c r="K29" s="11">
        <v>0.3127312052253986</v>
      </c>
      <c r="L29" s="4"/>
      <c r="M29" s="11"/>
      <c r="N29" s="4">
        <v>5</v>
      </c>
      <c r="O29" s="11">
        <v>0.30745456556311601</v>
      </c>
      <c r="P29" s="10"/>
      <c r="Q29" s="3"/>
      <c r="R29" s="3"/>
      <c r="S29" s="3"/>
      <c r="T29" s="11">
        <f>P29+Q29*R29+N29*O29+L29*M29+J29*K29+H29*I29+D29*E29+B29*C29+(P29+Q29*R29+N29*O29+L29*M29+J29*K29+H29*I29+D29*E29+B29*C29)*Parameters!$A$2</f>
        <v>30.855171686699748</v>
      </c>
    </row>
    <row r="30" spans="1:20" ht="47.25" x14ac:dyDescent="0.25">
      <c r="A30" s="33" t="s">
        <v>70</v>
      </c>
      <c r="B30" s="5">
        <v>5</v>
      </c>
      <c r="C30" s="13">
        <v>0.22</v>
      </c>
      <c r="D30" s="5">
        <v>5</v>
      </c>
      <c r="E30" s="13">
        <v>0.26</v>
      </c>
      <c r="F30" s="5"/>
      <c r="G30" s="13"/>
      <c r="H30" s="5">
        <v>50</v>
      </c>
      <c r="I30" s="13">
        <v>0.3127312052253986</v>
      </c>
      <c r="J30" s="5">
        <v>18</v>
      </c>
      <c r="K30" s="11">
        <v>0.3127312052253986</v>
      </c>
      <c r="L30" s="4">
        <v>5</v>
      </c>
      <c r="M30" s="11">
        <v>0.22</v>
      </c>
      <c r="N30" s="4">
        <v>5</v>
      </c>
      <c r="O30" s="11">
        <v>0.30745456556311601</v>
      </c>
      <c r="P30" s="11">
        <v>2</v>
      </c>
      <c r="Q30" s="3"/>
      <c r="R30" s="3"/>
      <c r="S30" s="3"/>
      <c r="T30" s="11">
        <f>P30+Q30*R30+N30*O30+L30*M30+J30*K30+H30*I30+D30*E30+B30*C30+(P30+Q30*R30+N30*O30+L30*M30+J30*K30+H30*I30+D30*E30+B30*C30)*Parameters!$A$2</f>
        <v>38.20904295724263</v>
      </c>
    </row>
    <row r="31" spans="1:20" ht="31.5" x14ac:dyDescent="0.25">
      <c r="A31" s="33" t="s">
        <v>73</v>
      </c>
      <c r="B31" s="5">
        <v>5</v>
      </c>
      <c r="C31" s="13">
        <v>0.22</v>
      </c>
      <c r="D31" s="5"/>
      <c r="E31" s="13"/>
      <c r="F31" s="5"/>
      <c r="G31" s="13"/>
      <c r="H31" s="5"/>
      <c r="I31" s="13"/>
      <c r="J31" s="5"/>
      <c r="K31" s="11"/>
      <c r="L31" s="4"/>
      <c r="M31" s="11"/>
      <c r="N31" s="4">
        <v>4</v>
      </c>
      <c r="O31" s="11">
        <v>0.30745456556311601</v>
      </c>
      <c r="P31" s="11"/>
      <c r="Q31" s="3"/>
      <c r="R31" s="3"/>
      <c r="S31" s="3"/>
      <c r="T31" s="11">
        <f>P31+Q31*R31+N31*O31+L31*M31+J31*K31+H31*I31+D31*E31+B31*C31+(P31+Q31*R31+N31*O31+L31*M31+J31*K31+H31*I31+D31*E31+B31*C31)*Parameters!$A$2</f>
        <v>3.1452546540408264</v>
      </c>
    </row>
    <row r="32" spans="1:20" ht="47.25" x14ac:dyDescent="0.25">
      <c r="A32" s="34" t="s">
        <v>149</v>
      </c>
      <c r="B32" s="5">
        <v>8</v>
      </c>
      <c r="C32" s="13">
        <v>0.22</v>
      </c>
      <c r="D32" s="5">
        <v>7</v>
      </c>
      <c r="E32" s="13">
        <v>0.26</v>
      </c>
      <c r="F32" s="5"/>
      <c r="G32" s="13"/>
      <c r="H32" s="5">
        <v>50</v>
      </c>
      <c r="I32" s="13">
        <v>0.3127312052253986</v>
      </c>
      <c r="J32" s="5">
        <v>17</v>
      </c>
      <c r="K32" s="11">
        <v>0.3127312052253986</v>
      </c>
      <c r="L32" s="4">
        <v>5</v>
      </c>
      <c r="M32" s="11">
        <v>0.22</v>
      </c>
      <c r="N32" s="4">
        <v>10</v>
      </c>
      <c r="O32" s="11">
        <v>0.30745456556311601</v>
      </c>
      <c r="P32" s="11">
        <v>2</v>
      </c>
      <c r="Q32" s="3"/>
      <c r="R32" s="3"/>
      <c r="S32" s="3"/>
      <c r="T32" s="11">
        <f>P32+Q32*R32+N32*O32+L32*M32+J32*K32+H32*I32+D32*E32+B32*C32+(P32+Q32*R32+N32*O32+L32*M32+J32*K32+H32*I32+D32*E32+B32*C32)*Parameters!$A$2</f>
        <v>41.45517414773937</v>
      </c>
    </row>
    <row r="33" spans="1:20" ht="47.25" x14ac:dyDescent="0.25">
      <c r="A33" s="34" t="s">
        <v>148</v>
      </c>
      <c r="B33" s="5">
        <v>5</v>
      </c>
      <c r="C33" s="13">
        <v>0.22</v>
      </c>
      <c r="D33" s="5">
        <v>14</v>
      </c>
      <c r="E33" s="13">
        <v>0.26</v>
      </c>
      <c r="F33" s="5"/>
      <c r="G33" s="13"/>
      <c r="H33" s="5">
        <v>50</v>
      </c>
      <c r="I33" s="13">
        <v>0.3127312052253986</v>
      </c>
      <c r="J33" s="5">
        <v>12</v>
      </c>
      <c r="K33" s="11">
        <v>0.3127312052253986</v>
      </c>
      <c r="L33" s="4">
        <v>2</v>
      </c>
      <c r="M33" s="11">
        <v>0.22</v>
      </c>
      <c r="N33" s="4">
        <v>10</v>
      </c>
      <c r="O33" s="11">
        <v>0.30745456556311601</v>
      </c>
      <c r="P33" s="11">
        <v>2</v>
      </c>
      <c r="Q33" s="3"/>
      <c r="R33" s="3"/>
      <c r="S33" s="3"/>
      <c r="T33" s="11">
        <f>P33+Q33*R33+N33*O33+L33*M33+J33*K33+H33*I33+D33*E33+B33*C33+(P33+Q33*R33+N33*O33+L33*M33+J33*K33+H33*I33+D33*E33+B33*C33)*Parameters!$A$2</f>
        <v>40.019238512467929</v>
      </c>
    </row>
    <row r="34" spans="1:20" ht="31.5" x14ac:dyDescent="0.25">
      <c r="A34" s="34" t="s">
        <v>150</v>
      </c>
      <c r="B34" s="5">
        <v>5</v>
      </c>
      <c r="C34" s="13">
        <v>0.22</v>
      </c>
      <c r="D34" s="5">
        <v>7</v>
      </c>
      <c r="E34" s="13">
        <v>0.26</v>
      </c>
      <c r="F34" s="5"/>
      <c r="G34" s="13"/>
      <c r="H34" s="5"/>
      <c r="I34" s="13"/>
      <c r="J34" s="5"/>
      <c r="K34" s="11"/>
      <c r="L34" s="4">
        <v>5</v>
      </c>
      <c r="M34" s="11">
        <v>0.22</v>
      </c>
      <c r="N34" s="4"/>
      <c r="O34" s="11"/>
      <c r="P34" s="11">
        <v>2</v>
      </c>
      <c r="Q34" s="3"/>
      <c r="R34" s="3"/>
      <c r="S34" s="3"/>
      <c r="T34" s="11">
        <f>P34+Q34*R34+N34*O34+L34*M34+J34*K34+H34*I34+D34*E34+B34*C34+(P34+Q34*R34+N34*O34+L34*M34+J34*K34+H34*I34+D34*E34+B34*C34)*Parameters!$A$2</f>
        <v>8.1269999999999989</v>
      </c>
    </row>
    <row r="35" spans="1:20" ht="47.25" x14ac:dyDescent="0.25">
      <c r="A35" s="34" t="s">
        <v>151</v>
      </c>
      <c r="B35" s="5">
        <v>4</v>
      </c>
      <c r="C35" s="13">
        <v>0.22</v>
      </c>
      <c r="D35" s="5">
        <v>6</v>
      </c>
      <c r="E35" s="13">
        <v>0.26</v>
      </c>
      <c r="F35" s="5"/>
      <c r="G35" s="13"/>
      <c r="H35" s="5"/>
      <c r="I35" s="13"/>
      <c r="J35" s="5"/>
      <c r="K35" s="11"/>
      <c r="L35" s="4">
        <v>4</v>
      </c>
      <c r="M35" s="11">
        <v>0.22</v>
      </c>
      <c r="N35" s="4"/>
      <c r="O35" s="11"/>
      <c r="P35" s="11">
        <v>2</v>
      </c>
      <c r="Q35" s="3"/>
      <c r="R35" s="3"/>
      <c r="S35" s="3"/>
      <c r="T35" s="11">
        <f>P35+Q35*R35+N35*O35+L35*M35+J35*K35+H35*I35+D35*E35+B35*C35+(P35+Q35*R35+N35*O35+L35*M35+J35*K35+H35*I35+D35*E35+B35*C35)*Parameters!$A$2</f>
        <v>7.1819999999999986</v>
      </c>
    </row>
    <row r="36" spans="1:20" ht="47.25" x14ac:dyDescent="0.25">
      <c r="A36" s="34" t="s">
        <v>152</v>
      </c>
      <c r="B36" s="5">
        <v>5</v>
      </c>
      <c r="C36" s="13">
        <v>0.22</v>
      </c>
      <c r="D36" s="5">
        <v>15</v>
      </c>
      <c r="E36" s="13">
        <v>0.26</v>
      </c>
      <c r="F36" s="5"/>
      <c r="G36" s="13"/>
      <c r="H36" s="5">
        <v>50</v>
      </c>
      <c r="I36" s="13">
        <v>0.3127312052253986</v>
      </c>
      <c r="J36" s="5">
        <v>10</v>
      </c>
      <c r="K36" s="11">
        <v>0.3127312052253986</v>
      </c>
      <c r="L36" s="4"/>
      <c r="M36" s="11"/>
      <c r="N36" s="4">
        <v>10</v>
      </c>
      <c r="O36" s="11">
        <v>0.30745456556311601</v>
      </c>
      <c r="P36" s="11">
        <v>2</v>
      </c>
      <c r="Q36" s="3"/>
      <c r="R36" s="3"/>
      <c r="S36" s="3"/>
      <c r="T36" s="11">
        <f>P36+Q36*R36+N36*O36+L36*M36+J36*K36+H36*I36+D36*E36+B36*C36+(P36+Q36*R36+N36*O36+L36*M36+J36*K36+H36*I36+D36*E36+B36*C36)*Parameters!$A$2</f>
        <v>38.931864258359347</v>
      </c>
    </row>
    <row r="37" spans="1:20" ht="31.5" x14ac:dyDescent="0.25">
      <c r="A37" s="34" t="s">
        <v>153</v>
      </c>
      <c r="B37" s="5">
        <v>6</v>
      </c>
      <c r="C37" s="13">
        <v>0.22</v>
      </c>
      <c r="D37" s="5">
        <v>8</v>
      </c>
      <c r="E37" s="13">
        <v>0.26</v>
      </c>
      <c r="F37" s="5"/>
      <c r="G37" s="13"/>
      <c r="H37" s="5"/>
      <c r="I37" s="13"/>
      <c r="J37" s="5"/>
      <c r="K37" s="11"/>
      <c r="L37" s="4">
        <v>4</v>
      </c>
      <c r="M37" s="11">
        <v>0.22</v>
      </c>
      <c r="N37" s="4"/>
      <c r="O37" s="11"/>
      <c r="P37" s="11">
        <v>2</v>
      </c>
      <c r="Q37" s="3"/>
      <c r="R37" s="3"/>
      <c r="S37" s="3"/>
      <c r="T37" s="11">
        <f>P37+Q37*R37+N37*O37+L37*M37+J37*K37+H37*I37+D37*E37+B37*C37+(P37+Q37*R37+N37*O37+L37*M37+J37*K37+H37*I37+D37*E37+B37*C37)*Parameters!$A$2</f>
        <v>8.4779999999999998</v>
      </c>
    </row>
    <row r="38" spans="1:20" ht="31.5" x14ac:dyDescent="0.25">
      <c r="A38" s="34" t="s">
        <v>154</v>
      </c>
      <c r="B38" s="5">
        <v>4</v>
      </c>
      <c r="C38" s="13">
        <v>0.22</v>
      </c>
      <c r="D38" s="5">
        <v>5</v>
      </c>
      <c r="E38" s="13">
        <v>0.26</v>
      </c>
      <c r="F38" s="5"/>
      <c r="G38" s="13"/>
      <c r="H38" s="5"/>
      <c r="I38" s="13"/>
      <c r="J38" s="5"/>
      <c r="K38" s="11"/>
      <c r="L38" s="4"/>
      <c r="M38" s="11"/>
      <c r="N38" s="4">
        <v>2</v>
      </c>
      <c r="O38" s="11">
        <v>0.30745456556311601</v>
      </c>
      <c r="P38" s="10"/>
      <c r="Q38" s="3"/>
      <c r="R38" s="3"/>
      <c r="S38" s="3"/>
      <c r="T38" s="11">
        <f>P38+Q38*R38+N38*O38+L38*M38+J38*K38+H38*I38+D38*E38+B38*C38+(P38+Q38*R38+N38*O38+L38*M38+J38*K38+H38*I38+D38*E38+B38*C38)*Parameters!$A$2</f>
        <v>3.7731273270204135</v>
      </c>
    </row>
    <row r="39" spans="1:20" ht="47.25" x14ac:dyDescent="0.25">
      <c r="A39" s="34" t="s">
        <v>155</v>
      </c>
      <c r="B39" s="5">
        <v>2</v>
      </c>
      <c r="C39" s="13">
        <v>0.22</v>
      </c>
      <c r="D39" s="5"/>
      <c r="E39" s="13"/>
      <c r="F39" s="5"/>
      <c r="G39" s="13"/>
      <c r="H39" s="5"/>
      <c r="I39" s="13"/>
      <c r="J39" s="5"/>
      <c r="K39" s="11"/>
      <c r="L39" s="4"/>
      <c r="M39" s="11"/>
      <c r="N39" s="5">
        <v>2</v>
      </c>
      <c r="O39" s="11">
        <v>0.30745456556311601</v>
      </c>
      <c r="P39" s="10"/>
      <c r="Q39" s="3"/>
      <c r="R39" s="3"/>
      <c r="S39" s="3"/>
      <c r="T39" s="11">
        <f>P39+Q39*R39+N39*O39+L39*M39+J39*K39+H39*I39+D39*E39+B39*C39+(P39+Q39*R39+N39*O39+L39*M39+J39*K39+H39*I39+D39*E39+B39*C39)*Parameters!$A$2</f>
        <v>1.4241273270204131</v>
      </c>
    </row>
    <row r="40" spans="1:20" ht="31.5" x14ac:dyDescent="0.25">
      <c r="A40" s="34" t="s">
        <v>156</v>
      </c>
      <c r="B40" s="5">
        <v>4</v>
      </c>
      <c r="C40" s="13">
        <v>0.22</v>
      </c>
      <c r="D40" s="5">
        <v>6</v>
      </c>
      <c r="E40" s="13">
        <v>0.26</v>
      </c>
      <c r="F40" s="5"/>
      <c r="G40" s="13"/>
      <c r="H40" s="5">
        <v>50</v>
      </c>
      <c r="I40" s="13">
        <v>0.3127312052253986</v>
      </c>
      <c r="J40" s="5"/>
      <c r="K40" s="11"/>
      <c r="L40" s="4">
        <v>5</v>
      </c>
      <c r="M40" s="11">
        <v>0.22</v>
      </c>
      <c r="N40" s="3"/>
      <c r="O40" s="10"/>
      <c r="P40" s="10"/>
      <c r="Q40" s="3"/>
      <c r="R40" s="3"/>
      <c r="S40" s="3"/>
      <c r="T40" s="11">
        <f>P40+Q40*R40+N40*O40+L40*M40+J40*K40+H40*I40+D40*E40+B40*C40+(P40+Q40*R40+N40*O40+L40*M40+J40*K40+H40*I40+D40*E40+B40*C40)*Parameters!$A$2</f>
        <v>25.8883563527144</v>
      </c>
    </row>
    <row r="41" spans="1:20" ht="47.25" x14ac:dyDescent="0.25">
      <c r="A41" s="34" t="s">
        <v>157</v>
      </c>
      <c r="B41" s="5">
        <v>5</v>
      </c>
      <c r="C41" s="13">
        <v>0.22</v>
      </c>
      <c r="D41" s="5">
        <v>15</v>
      </c>
      <c r="E41" s="13">
        <v>0.26</v>
      </c>
      <c r="F41" s="5"/>
      <c r="G41" s="13"/>
      <c r="H41" s="5">
        <v>50</v>
      </c>
      <c r="I41" s="13">
        <v>0.3127312052253986</v>
      </c>
      <c r="J41" s="5">
        <v>18</v>
      </c>
      <c r="K41" s="11">
        <v>0.3127312052253986</v>
      </c>
      <c r="L41" s="4">
        <v>15</v>
      </c>
      <c r="M41" s="11">
        <v>0.22</v>
      </c>
      <c r="N41" s="5">
        <v>5</v>
      </c>
      <c r="O41" s="11">
        <v>0.30745456556311601</v>
      </c>
      <c r="P41" s="10"/>
      <c r="Q41" s="3"/>
      <c r="R41" s="3"/>
      <c r="S41" s="3"/>
      <c r="T41" s="11">
        <f>P41+Q41*R41+N41*O41+L41*M41+J41*K41+H41*I41+D41*E41+B41*C41+(P41+Q41*R41+N41*O41+L41*M41+J41*K41+H41*I41+D41*E41+B41*C41)*Parameters!$A$2</f>
        <v>41.989042957242624</v>
      </c>
    </row>
    <row r="42" spans="1:20" ht="63" x14ac:dyDescent="0.25">
      <c r="A42" s="34" t="s">
        <v>158</v>
      </c>
      <c r="B42" s="5">
        <v>5</v>
      </c>
      <c r="C42" s="13">
        <v>0.22</v>
      </c>
      <c r="D42" s="5">
        <v>10</v>
      </c>
      <c r="E42" s="13">
        <v>0.26</v>
      </c>
      <c r="F42" s="5"/>
      <c r="G42" s="13"/>
      <c r="H42" s="5">
        <v>50</v>
      </c>
      <c r="I42" s="13">
        <v>0.31</v>
      </c>
      <c r="J42" s="5">
        <v>15</v>
      </c>
      <c r="K42" s="11">
        <v>0.3127312052253986</v>
      </c>
      <c r="L42" s="4">
        <v>10</v>
      </c>
      <c r="M42" s="11">
        <v>0.22</v>
      </c>
      <c r="N42" s="3"/>
      <c r="O42" s="10"/>
      <c r="P42" s="10"/>
      <c r="Q42" s="3"/>
      <c r="R42" s="3"/>
      <c r="S42" s="3"/>
      <c r="T42" s="11">
        <f>P42+Q42*R42+N42*O42+L42*M42+J42*K42+H42*I42+D42*E42+B42*C42+(P42+Q42*R42+N42*O42+L42*M42+J42*K42+H42*I42+D42*E42+B42*C42)*Parameters!$A$2</f>
        <v>35.222806905814323</v>
      </c>
    </row>
    <row r="43" spans="1:20" ht="63" x14ac:dyDescent="0.25">
      <c r="A43" s="34" t="s">
        <v>159</v>
      </c>
      <c r="B43" s="5">
        <v>5</v>
      </c>
      <c r="C43" s="13">
        <v>0.22</v>
      </c>
      <c r="D43" s="5">
        <v>10</v>
      </c>
      <c r="E43" s="13">
        <v>0.26</v>
      </c>
      <c r="F43" s="5"/>
      <c r="G43" s="13"/>
      <c r="H43" s="5"/>
      <c r="I43" s="13"/>
      <c r="J43" s="5">
        <v>15</v>
      </c>
      <c r="K43" s="11">
        <v>0.3127312052253986</v>
      </c>
      <c r="L43" s="4">
        <v>5</v>
      </c>
      <c r="M43" s="11">
        <v>0.22</v>
      </c>
      <c r="N43" s="3"/>
      <c r="O43" s="10"/>
      <c r="P43" s="10"/>
      <c r="Q43" s="3"/>
      <c r="R43" s="3"/>
      <c r="S43" s="3"/>
      <c r="T43" s="11">
        <f>P43+Q43*R43+N43*O43+L43*M43+J43*K43+H43*I43+D43*E43+B43*C43+(P43+Q43*R43+N43*O43+L43*M43+J43*K43+H43*I43+D43*E43+B43*C43)*Parameters!$A$2</f>
        <v>12.812806905814321</v>
      </c>
    </row>
    <row r="44" spans="1:20" ht="63" x14ac:dyDescent="0.25">
      <c r="A44" s="34" t="s">
        <v>160</v>
      </c>
      <c r="B44" s="5"/>
      <c r="C44" s="13"/>
      <c r="D44" s="5">
        <v>12</v>
      </c>
      <c r="E44" s="13">
        <v>0.26</v>
      </c>
      <c r="F44" s="5"/>
      <c r="G44" s="13"/>
      <c r="H44" s="5">
        <v>10</v>
      </c>
      <c r="I44" s="13">
        <v>0.3127312052253986</v>
      </c>
      <c r="J44" s="5"/>
      <c r="K44" s="11"/>
      <c r="L44" s="4">
        <v>15</v>
      </c>
      <c r="M44" s="11">
        <v>0.22</v>
      </c>
      <c r="N44" s="3"/>
      <c r="O44" s="10"/>
      <c r="P44" s="10"/>
      <c r="Q44" s="3"/>
      <c r="R44" s="3"/>
      <c r="S44" s="3"/>
      <c r="T44" s="11">
        <f>P44+Q44*R44+N44*O44+L44*M44+J44*K44+H44*I44+D44*E44+B44*C44+(P44+Q44*R44+N44*O44+L44*M44+J44*K44+H44*I44+D44*E44+B44*C44)*Parameters!$A$2</f>
        <v>12.888871270542881</v>
      </c>
    </row>
    <row r="45" spans="1:20" x14ac:dyDescent="0.25">
      <c r="A45" s="30" t="s">
        <v>74</v>
      </c>
      <c r="B45" s="2"/>
      <c r="C45" s="15"/>
      <c r="D45" s="2"/>
      <c r="E45" s="15"/>
      <c r="F45" s="2"/>
      <c r="G45" s="15"/>
      <c r="H45" s="2"/>
      <c r="I45" s="15"/>
      <c r="J45" s="2"/>
      <c r="K45" s="10"/>
      <c r="L45" s="3"/>
      <c r="M45" s="10"/>
      <c r="N45" s="3"/>
      <c r="O45" s="10"/>
      <c r="P45" s="10"/>
      <c r="Q45" s="3"/>
      <c r="R45" s="3"/>
      <c r="S45" s="3"/>
      <c r="T45" s="11"/>
    </row>
    <row r="46" spans="1:20" ht="31.5" x14ac:dyDescent="0.25">
      <c r="A46" s="33" t="s">
        <v>199</v>
      </c>
      <c r="B46" s="5">
        <v>5</v>
      </c>
      <c r="C46" s="13">
        <v>0.22</v>
      </c>
      <c r="D46" s="5">
        <v>6</v>
      </c>
      <c r="E46" s="13">
        <v>0.26</v>
      </c>
      <c r="F46" s="5"/>
      <c r="G46" s="13"/>
      <c r="H46" s="5">
        <v>50</v>
      </c>
      <c r="I46" s="13">
        <v>0.3127312052253986</v>
      </c>
      <c r="J46" s="5">
        <v>10</v>
      </c>
      <c r="K46" s="11">
        <v>0.3127312052253986</v>
      </c>
      <c r="L46" s="4">
        <v>5</v>
      </c>
      <c r="M46" s="11">
        <v>0.22</v>
      </c>
      <c r="N46" s="4">
        <v>5</v>
      </c>
      <c r="O46" s="13">
        <v>0.31</v>
      </c>
      <c r="P46" s="11">
        <v>2</v>
      </c>
      <c r="Q46" s="3"/>
      <c r="R46" s="3"/>
      <c r="S46" s="3"/>
      <c r="T46" s="11">
        <f>P46+Q46*R46+N46*O46+L46*M46+J46*K46+H46*I46+D46*E46+B46*C46+(P46+Q46*R46+N46*O46+L46*M46+J46*K46+H46*I46+D46*E46+B46*C46)*Parameters!$A$2</f>
        <v>35.199727623257289</v>
      </c>
    </row>
    <row r="47" spans="1:20" ht="31.5" x14ac:dyDescent="0.25">
      <c r="A47" s="33" t="s">
        <v>75</v>
      </c>
      <c r="B47" s="5">
        <v>5</v>
      </c>
      <c r="C47" s="13">
        <v>0.22</v>
      </c>
      <c r="D47" s="5">
        <v>6</v>
      </c>
      <c r="E47" s="13">
        <v>0.26</v>
      </c>
      <c r="F47" s="5"/>
      <c r="G47" s="13"/>
      <c r="H47" s="5">
        <v>50</v>
      </c>
      <c r="I47" s="13">
        <v>0.3127312052253986</v>
      </c>
      <c r="J47" s="5">
        <v>10</v>
      </c>
      <c r="K47" s="11">
        <v>0.3127312052253986</v>
      </c>
      <c r="L47" s="4">
        <v>5</v>
      </c>
      <c r="M47" s="11">
        <v>0.22</v>
      </c>
      <c r="N47" s="4">
        <v>5</v>
      </c>
      <c r="O47" s="13">
        <v>0.31</v>
      </c>
      <c r="P47" s="11">
        <v>2</v>
      </c>
      <c r="Q47" s="3"/>
      <c r="R47" s="3"/>
      <c r="S47" s="3"/>
      <c r="T47" s="11">
        <f>P47+Q47*R47+N47*O47+L47*M47+J47*K47+H47*I47+D47*E47+B47*C47+(P47+Q47*R47+N47*O47+L47*M47+J47*K47+H47*I47+D47*E47+B47*C47)*Parameters!$A$2</f>
        <v>35.199727623257289</v>
      </c>
    </row>
    <row r="48" spans="1:20" ht="31.5" x14ac:dyDescent="0.25">
      <c r="A48" s="33" t="s">
        <v>161</v>
      </c>
      <c r="B48" s="5">
        <v>8</v>
      </c>
      <c r="C48" s="13">
        <v>0.22</v>
      </c>
      <c r="D48" s="5">
        <v>8</v>
      </c>
      <c r="E48" s="13">
        <v>0.26</v>
      </c>
      <c r="F48" s="5"/>
      <c r="G48" s="13"/>
      <c r="H48" s="5">
        <v>50</v>
      </c>
      <c r="I48" s="13">
        <v>0.3127312052253986</v>
      </c>
      <c r="J48" s="5">
        <v>15</v>
      </c>
      <c r="K48" s="11">
        <v>0.3127312052253986</v>
      </c>
      <c r="L48" s="4">
        <v>8</v>
      </c>
      <c r="M48" s="11">
        <v>0.22</v>
      </c>
      <c r="N48" s="4">
        <v>5</v>
      </c>
      <c r="O48" s="13">
        <v>0.31</v>
      </c>
      <c r="P48" s="11">
        <v>2</v>
      </c>
      <c r="Q48" s="3"/>
      <c r="R48" s="3"/>
      <c r="S48" s="3"/>
      <c r="T48" s="11">
        <f>P48+Q48*R48+N48*O48+L48*M48+J48*K48+H48*I48+D48*E48+B48*C48+(P48+Q48*R48+N48*O48+L48*M48+J48*K48+H48*I48+D48*E48+B48*C48)*Parameters!$A$2</f>
        <v>39.794663258528722</v>
      </c>
    </row>
    <row r="49" spans="1:20" ht="31.5" x14ac:dyDescent="0.25">
      <c r="A49" s="33" t="s">
        <v>76</v>
      </c>
      <c r="B49" s="5">
        <v>5</v>
      </c>
      <c r="C49" s="13">
        <v>0.22</v>
      </c>
      <c r="D49" s="5">
        <v>8</v>
      </c>
      <c r="E49" s="13">
        <v>0.26</v>
      </c>
      <c r="F49" s="5"/>
      <c r="G49" s="13"/>
      <c r="H49" s="5">
        <v>50</v>
      </c>
      <c r="I49" s="13">
        <v>0.3127312052253986</v>
      </c>
      <c r="J49" s="5">
        <v>5</v>
      </c>
      <c r="K49" s="11">
        <v>0.3127312052253986</v>
      </c>
      <c r="L49" s="4"/>
      <c r="M49" s="11"/>
      <c r="N49" s="4">
        <v>5</v>
      </c>
      <c r="O49" s="13">
        <v>0.31</v>
      </c>
      <c r="P49" s="10"/>
      <c r="Q49" s="3"/>
      <c r="R49" s="3"/>
      <c r="S49" s="3"/>
      <c r="T49" s="11">
        <f>P49+Q49*R49+N49*O49+L49*M49+J49*K49+H49*I49+D49*E49+B49*C49+(P49+Q49*R49+N49*O49+L49*M49+J49*K49+H49*I49+D49*E49+B49*C49)*Parameters!$A$2</f>
        <v>29.605791987985846</v>
      </c>
    </row>
    <row r="50" spans="1:20" ht="47.25" x14ac:dyDescent="0.25">
      <c r="A50" s="33" t="s">
        <v>77</v>
      </c>
      <c r="B50" s="5">
        <v>4</v>
      </c>
      <c r="C50" s="13">
        <v>0.22</v>
      </c>
      <c r="D50" s="5">
        <v>5</v>
      </c>
      <c r="E50" s="13">
        <v>0.26</v>
      </c>
      <c r="F50" s="5"/>
      <c r="G50" s="13"/>
      <c r="H50" s="5"/>
      <c r="I50" s="13"/>
      <c r="J50" s="5"/>
      <c r="K50" s="29"/>
      <c r="L50" s="4">
        <v>2</v>
      </c>
      <c r="M50" s="11">
        <v>0.22</v>
      </c>
      <c r="N50" s="4">
        <v>1</v>
      </c>
      <c r="O50" s="11">
        <v>0.31</v>
      </c>
      <c r="P50" s="11">
        <v>2</v>
      </c>
      <c r="Q50" s="3"/>
      <c r="R50" s="3"/>
      <c r="S50" s="3"/>
      <c r="T50" s="11">
        <f>P50+Q50*R50+N50*O50+L50*M50+J50*K50+H50*I50+D50*E50+B50*C50+(P50+Q50*R50+N50*O50+L50*M50+J50*K50+H50*I50+D50*E50+B50*C50)*Parameters!$A$2</f>
        <v>6.6555</v>
      </c>
    </row>
    <row r="51" spans="1:20" ht="47.25" x14ac:dyDescent="0.25">
      <c r="A51" s="33" t="s">
        <v>162</v>
      </c>
      <c r="B51" s="5">
        <v>5</v>
      </c>
      <c r="C51" s="13">
        <v>0.22</v>
      </c>
      <c r="D51" s="5">
        <v>6</v>
      </c>
      <c r="E51" s="13">
        <v>0.26</v>
      </c>
      <c r="F51" s="5"/>
      <c r="G51" s="13"/>
      <c r="H51" s="5">
        <v>50</v>
      </c>
      <c r="I51" s="13">
        <v>0.3127312052253986</v>
      </c>
      <c r="J51" s="5">
        <v>15</v>
      </c>
      <c r="K51" s="11">
        <v>0.3127312052253986</v>
      </c>
      <c r="L51" s="4">
        <v>5</v>
      </c>
      <c r="M51" s="11">
        <v>0.22</v>
      </c>
      <c r="N51" s="4">
        <v>5</v>
      </c>
      <c r="O51" s="11">
        <v>0.31</v>
      </c>
      <c r="P51" s="11">
        <v>2</v>
      </c>
      <c r="Q51" s="3"/>
      <c r="R51" s="3"/>
      <c r="S51" s="3"/>
      <c r="T51" s="11">
        <f>P51+Q51*R51+N51*O51+L51*M51+J51*K51+H51*I51+D51*E51+B51*C51+(P51+Q51*R51+N51*O51+L51*M51+J51*K51+H51*I51+D51*E51+B51*C51)*Parameters!$A$2</f>
        <v>37.310663258528727</v>
      </c>
    </row>
    <row r="52" spans="1:20" ht="31.5" x14ac:dyDescent="0.25">
      <c r="A52" s="33" t="s">
        <v>78</v>
      </c>
      <c r="B52" s="5">
        <v>4</v>
      </c>
      <c r="C52" s="13">
        <v>0.22</v>
      </c>
      <c r="D52" s="5"/>
      <c r="E52" s="13"/>
      <c r="F52" s="5"/>
      <c r="G52" s="13"/>
      <c r="H52" s="5"/>
      <c r="I52" s="13"/>
      <c r="J52" s="5"/>
      <c r="K52" s="11"/>
      <c r="L52" s="4"/>
      <c r="M52" s="11"/>
      <c r="N52" s="4">
        <v>4</v>
      </c>
      <c r="O52" s="11">
        <v>0.30745456556311601</v>
      </c>
      <c r="P52" s="11"/>
      <c r="Q52" s="3"/>
      <c r="R52" s="3"/>
      <c r="S52" s="3"/>
      <c r="T52" s="11">
        <f>P52+Q52*R52+N52*O52+L52*M52+J52*K52+H52*I52+D52*E52+B52*C52+(P52+Q52*R52+N52*O52+L52*M52+J52*K52+H52*I52+D52*E52+B52*C52)*Parameters!$A$2</f>
        <v>2.8482546540408262</v>
      </c>
    </row>
    <row r="53" spans="1:20" ht="31.5" x14ac:dyDescent="0.25">
      <c r="A53" s="31" t="s">
        <v>163</v>
      </c>
      <c r="B53" s="5">
        <v>8</v>
      </c>
      <c r="C53" s="13">
        <v>0.22</v>
      </c>
      <c r="D53" s="5">
        <v>10</v>
      </c>
      <c r="E53" s="13">
        <v>0.26</v>
      </c>
      <c r="F53" s="2"/>
      <c r="G53" s="15"/>
      <c r="H53" s="4">
        <v>50</v>
      </c>
      <c r="I53" s="11">
        <v>0.3127312052253986</v>
      </c>
      <c r="J53" s="4">
        <v>10</v>
      </c>
      <c r="K53" s="11">
        <v>0.3127312052253986</v>
      </c>
      <c r="L53" s="3"/>
      <c r="M53" s="10"/>
      <c r="N53" s="5">
        <v>10</v>
      </c>
      <c r="O53" s="13">
        <v>0.30745456556311601</v>
      </c>
      <c r="P53" s="10"/>
      <c r="Q53" s="3"/>
      <c r="R53" s="3"/>
      <c r="S53" s="3"/>
      <c r="T53" s="11">
        <f>P53+Q53*R53+N53*O53+L53*M53+J53*K53+H53*I53+D53*E53+B53*C53+(P53+Q53*R53+N53*O53+L53*M53+J53*K53+H53*I53+D53*E53+B53*C53)*Parameters!$A$2</f>
        <v>35.367864258359354</v>
      </c>
    </row>
    <row r="54" spans="1:20" ht="47.25" x14ac:dyDescent="0.25">
      <c r="A54" s="33" t="s">
        <v>164</v>
      </c>
      <c r="B54" s="5">
        <v>8</v>
      </c>
      <c r="C54" s="13">
        <v>0.22</v>
      </c>
      <c r="D54" s="5">
        <v>6</v>
      </c>
      <c r="E54" s="13">
        <v>0.26</v>
      </c>
      <c r="F54" s="5"/>
      <c r="G54" s="13"/>
      <c r="H54" s="5">
        <v>50</v>
      </c>
      <c r="I54" s="13">
        <v>0.3127312052253986</v>
      </c>
      <c r="J54" s="5">
        <v>15</v>
      </c>
      <c r="K54" s="11">
        <v>0.3127312052253986</v>
      </c>
      <c r="L54" s="4">
        <v>5</v>
      </c>
      <c r="M54" s="11">
        <v>0.22</v>
      </c>
      <c r="N54" s="4">
        <v>10</v>
      </c>
      <c r="O54" s="11">
        <v>0.30745456556311601</v>
      </c>
      <c r="P54" s="11">
        <v>2</v>
      </c>
      <c r="Q54" s="3"/>
      <c r="R54" s="3"/>
      <c r="S54" s="3"/>
      <c r="T54" s="11">
        <f>P54+Q54*R54+N54*O54+L54*M54+J54*K54+H54*I54+D54*E54+B54*C54+(P54+Q54*R54+N54*O54+L54*M54+J54*K54+H54*I54+D54*E54+B54*C54)*Parameters!$A$2</f>
        <v>40.259799893630792</v>
      </c>
    </row>
    <row r="55" spans="1:20" ht="47.25" x14ac:dyDescent="0.25">
      <c r="A55" s="33" t="s">
        <v>165</v>
      </c>
      <c r="B55" s="5">
        <v>5</v>
      </c>
      <c r="C55" s="13">
        <v>0.22</v>
      </c>
      <c r="D55" s="5">
        <v>12</v>
      </c>
      <c r="E55" s="13">
        <v>0.26</v>
      </c>
      <c r="F55" s="5"/>
      <c r="G55" s="13"/>
      <c r="H55" s="5">
        <v>50</v>
      </c>
      <c r="I55" s="13">
        <v>0.3127312052253986</v>
      </c>
      <c r="J55" s="5">
        <v>10</v>
      </c>
      <c r="K55" s="11">
        <v>0.3127312052253986</v>
      </c>
      <c r="L55" s="4">
        <v>2</v>
      </c>
      <c r="M55" s="11">
        <v>0.22</v>
      </c>
      <c r="N55" s="4">
        <v>10</v>
      </c>
      <c r="O55" s="11">
        <v>0.30745456556311601</v>
      </c>
      <c r="P55" s="11">
        <v>2</v>
      </c>
      <c r="Q55" s="3"/>
      <c r="R55" s="3"/>
      <c r="S55" s="3"/>
      <c r="T55" s="11">
        <f>P55+Q55*R55+N55*O55+L55*M55+J55*K55+H55*I55+D55*E55+B55*C55+(P55+Q55*R55+N55*O55+L55*M55+J55*K55+H55*I55+D55*E55+B55*C55)*Parameters!$A$2</f>
        <v>38.472864258359358</v>
      </c>
    </row>
    <row r="56" spans="1:20" ht="47.25" x14ac:dyDescent="0.25">
      <c r="A56" s="33" t="s">
        <v>79</v>
      </c>
      <c r="B56" s="5">
        <v>5</v>
      </c>
      <c r="C56" s="13">
        <v>0.22</v>
      </c>
      <c r="D56" s="5">
        <v>15</v>
      </c>
      <c r="E56" s="13">
        <v>0.26</v>
      </c>
      <c r="F56" s="5"/>
      <c r="G56" s="13"/>
      <c r="H56" s="5">
        <v>50</v>
      </c>
      <c r="I56" s="13">
        <v>0.3127312052253986</v>
      </c>
      <c r="J56" s="5">
        <v>10</v>
      </c>
      <c r="K56" s="11">
        <v>0.3127312052253986</v>
      </c>
      <c r="L56" s="4"/>
      <c r="M56" s="11"/>
      <c r="N56" s="4">
        <v>10</v>
      </c>
      <c r="O56" s="11">
        <v>0.30745456556311601</v>
      </c>
      <c r="P56" s="11">
        <v>2</v>
      </c>
      <c r="Q56" s="3"/>
      <c r="R56" s="3"/>
      <c r="S56" s="3"/>
      <c r="T56" s="11">
        <f>P56+Q56*R56+N56*O56+L56*M56+J56*K56+H56*I56+D56*E56+B56*C56+(P56+Q56*R56+N56*O56+L56*M56+J56*K56+H56*I56+D56*E56+B56*C56)*Parameters!$A$2</f>
        <v>38.931864258359347</v>
      </c>
    </row>
    <row r="57" spans="1:20" ht="47.25" x14ac:dyDescent="0.25">
      <c r="A57" s="33" t="s">
        <v>166</v>
      </c>
      <c r="B57" s="5">
        <v>5</v>
      </c>
      <c r="C57" s="13">
        <v>0.22</v>
      </c>
      <c r="D57" s="5">
        <v>7</v>
      </c>
      <c r="E57" s="13">
        <v>0.26</v>
      </c>
      <c r="F57" s="5"/>
      <c r="G57" s="13"/>
      <c r="H57" s="5"/>
      <c r="I57" s="13"/>
      <c r="J57" s="5"/>
      <c r="K57" s="11"/>
      <c r="L57" s="4">
        <v>4</v>
      </c>
      <c r="M57" s="11">
        <v>0.22</v>
      </c>
      <c r="N57" s="4"/>
      <c r="O57" s="11"/>
      <c r="P57" s="11">
        <v>2</v>
      </c>
      <c r="Q57" s="3"/>
      <c r="R57" s="3"/>
      <c r="S57" s="3"/>
      <c r="T57" s="11">
        <f>P57+Q57*R57+N57*O57+L57*M57+J57*K57+H57*I57+D57*E57+B57*C57+(P57+Q57*R57+N57*O57+L57*M57+J57*K57+H57*I57+D57*E57+B57*C57)*Parameters!$A$2</f>
        <v>7.830000000000001</v>
      </c>
    </row>
    <row r="58" spans="1:20" ht="31.5" x14ac:dyDescent="0.25">
      <c r="A58" s="33" t="s">
        <v>167</v>
      </c>
      <c r="B58" s="5">
        <v>5</v>
      </c>
      <c r="C58" s="13">
        <v>0.22</v>
      </c>
      <c r="D58" s="5">
        <v>15</v>
      </c>
      <c r="E58" s="13">
        <v>0.26</v>
      </c>
      <c r="F58" s="5"/>
      <c r="G58" s="13"/>
      <c r="H58" s="5">
        <v>50</v>
      </c>
      <c r="I58" s="13">
        <v>0.3127312052253986</v>
      </c>
      <c r="J58" s="5">
        <v>10</v>
      </c>
      <c r="K58" s="11">
        <v>0.3127312052253986</v>
      </c>
      <c r="L58" s="4"/>
      <c r="M58" s="11"/>
      <c r="N58" s="4">
        <v>10</v>
      </c>
      <c r="O58" s="11">
        <v>0.30745456556311601</v>
      </c>
      <c r="P58" s="11">
        <v>2</v>
      </c>
      <c r="Q58" s="3"/>
      <c r="R58" s="3"/>
      <c r="S58" s="3"/>
      <c r="T58" s="11">
        <f>P58+Q58*R58+N58*O58+L58*M58+J58*K58+H58*I58+D58*E58+B58*C58+(P58+Q58*R58+N58*O58+L58*M58+J58*K58+H58*I58+D58*E58+B58*C58)*Parameters!$A$2</f>
        <v>38.931864258359347</v>
      </c>
    </row>
    <row r="59" spans="1:20" ht="31.5" x14ac:dyDescent="0.25">
      <c r="A59" s="35" t="s">
        <v>168</v>
      </c>
      <c r="B59" s="5">
        <v>4</v>
      </c>
      <c r="C59" s="13">
        <v>0.22</v>
      </c>
      <c r="D59" s="5">
        <v>5</v>
      </c>
      <c r="E59" s="13">
        <v>0.26</v>
      </c>
      <c r="F59" s="5"/>
      <c r="G59" s="13"/>
      <c r="H59" s="5"/>
      <c r="I59" s="13"/>
      <c r="J59" s="5"/>
      <c r="K59" s="11"/>
      <c r="L59" s="4"/>
      <c r="M59" s="11"/>
      <c r="N59" s="4">
        <v>2</v>
      </c>
      <c r="O59" s="11">
        <v>0.31</v>
      </c>
      <c r="P59" s="10"/>
      <c r="Q59" s="3"/>
      <c r="R59" s="3"/>
      <c r="S59" s="3"/>
      <c r="T59" s="11">
        <f>P59+Q59*R59+N59*O59+L59*M59+J59*K59+H59*I59+D59*E59+B59*C59+(P59+Q59*R59+N59*O59+L59*M59+J59*K59+H59*I59+D59*E59+B59*C59)*Parameters!$A$2</f>
        <v>3.78</v>
      </c>
    </row>
    <row r="60" spans="1:20" ht="47.25" x14ac:dyDescent="0.25">
      <c r="A60" s="36" t="s">
        <v>169</v>
      </c>
      <c r="B60" s="5">
        <v>2</v>
      </c>
      <c r="C60" s="13">
        <v>0.22</v>
      </c>
      <c r="D60" s="5"/>
      <c r="E60" s="13"/>
      <c r="F60" s="5"/>
      <c r="G60" s="13"/>
      <c r="H60" s="5"/>
      <c r="I60" s="13"/>
      <c r="J60" s="5"/>
      <c r="K60" s="11"/>
      <c r="L60" s="4"/>
      <c r="M60" s="11"/>
      <c r="N60" s="5">
        <v>2</v>
      </c>
      <c r="O60" s="13">
        <v>0.31</v>
      </c>
      <c r="P60" s="10"/>
      <c r="Q60" s="3"/>
      <c r="R60" s="3"/>
      <c r="S60" s="3"/>
      <c r="T60" s="11">
        <f>P60+Q60*R60+N60*O60+L60*M60+J60*K60+H60*I60+D60*E60+B60*C60+(P60+Q60*R60+N60*O60+L60*M60+J60*K60+H60*I60+D60*E60+B60*C60)*Parameters!$A$2</f>
        <v>1.431</v>
      </c>
    </row>
    <row r="61" spans="1:20" ht="47.25" x14ac:dyDescent="0.25">
      <c r="A61" s="36" t="s">
        <v>170</v>
      </c>
      <c r="B61" s="5">
        <v>3</v>
      </c>
      <c r="C61" s="13">
        <v>0.22</v>
      </c>
      <c r="D61" s="5">
        <v>5</v>
      </c>
      <c r="E61" s="13">
        <v>0.26</v>
      </c>
      <c r="F61" s="5"/>
      <c r="G61" s="13"/>
      <c r="H61" s="5">
        <v>50</v>
      </c>
      <c r="I61" s="13">
        <v>0.3127312052253986</v>
      </c>
      <c r="J61" s="5"/>
      <c r="K61" s="11"/>
      <c r="L61" s="4">
        <v>5</v>
      </c>
      <c r="M61" s="11">
        <v>0.22</v>
      </c>
      <c r="N61" s="3"/>
      <c r="O61" s="10"/>
      <c r="P61" s="10"/>
      <c r="Q61" s="3"/>
      <c r="R61" s="3"/>
      <c r="S61" s="3"/>
      <c r="T61" s="11">
        <f>P61+Q61*R61+N61*O61+L61*M61+J61*K61+H61*I61+D61*E61+B61*C61+(P61+Q61*R61+N61*O61+L61*M61+J61*K61+H61*I61+D61*E61+B61*C61)*Parameters!$A$2</f>
        <v>25.240356352714407</v>
      </c>
    </row>
    <row r="62" spans="1:20" ht="47.25" x14ac:dyDescent="0.25">
      <c r="A62" s="36" t="s">
        <v>171</v>
      </c>
      <c r="B62" s="5">
        <v>5</v>
      </c>
      <c r="C62" s="13">
        <v>0.22</v>
      </c>
      <c r="D62" s="5">
        <v>15</v>
      </c>
      <c r="E62" s="13">
        <v>0.26</v>
      </c>
      <c r="F62" s="5"/>
      <c r="G62" s="13"/>
      <c r="H62" s="5">
        <v>50</v>
      </c>
      <c r="I62" s="13">
        <v>0.3127312052253986</v>
      </c>
      <c r="J62" s="5">
        <v>15</v>
      </c>
      <c r="K62" s="11">
        <v>0.3127312052253986</v>
      </c>
      <c r="L62" s="4">
        <v>15</v>
      </c>
      <c r="M62" s="11">
        <v>0.22</v>
      </c>
      <c r="N62" s="5">
        <v>5</v>
      </c>
      <c r="O62" s="13">
        <v>0.31</v>
      </c>
      <c r="P62" s="10"/>
      <c r="Q62" s="3"/>
      <c r="R62" s="3"/>
      <c r="S62" s="3"/>
      <c r="T62" s="11">
        <f>P62+Q62*R62+N62*O62+L62*M62+J62*K62+H62*I62+D62*E62+B62*C62+(P62+Q62*R62+N62*O62+L62*M62+J62*K62+H62*I62+D62*E62+B62*C62)*Parameters!$A$2</f>
        <v>40.739663258528722</v>
      </c>
    </row>
    <row r="63" spans="1:20" ht="63" x14ac:dyDescent="0.25">
      <c r="A63" s="36" t="s">
        <v>172</v>
      </c>
      <c r="B63" s="5">
        <v>5</v>
      </c>
      <c r="C63" s="13">
        <v>0.22</v>
      </c>
      <c r="D63" s="5">
        <v>10</v>
      </c>
      <c r="E63" s="13">
        <v>0.26</v>
      </c>
      <c r="F63" s="5"/>
      <c r="G63" s="13"/>
      <c r="H63" s="5">
        <v>50</v>
      </c>
      <c r="I63" s="13">
        <v>0.31</v>
      </c>
      <c r="J63" s="5">
        <v>15</v>
      </c>
      <c r="K63" s="11">
        <v>0.3127312052253986</v>
      </c>
      <c r="L63" s="4">
        <v>10</v>
      </c>
      <c r="M63" s="11">
        <v>0.22</v>
      </c>
      <c r="N63" s="3"/>
      <c r="O63" s="10"/>
      <c r="P63" s="10"/>
      <c r="Q63" s="3"/>
      <c r="R63" s="3"/>
      <c r="S63" s="3"/>
      <c r="T63" s="11">
        <f>P63+Q63*R63+N63*O63+L63*M63+J63*K63+H63*I63+D63*E63+B63*C63+(P63+Q63*R63+N63*O63+L63*M63+J63*K63+H63*I63+D63*E63+B63*C63)*Parameters!$A$2</f>
        <v>35.222806905814323</v>
      </c>
    </row>
    <row r="64" spans="1:20" ht="47.25" x14ac:dyDescent="0.25">
      <c r="A64" s="36" t="s">
        <v>173</v>
      </c>
      <c r="B64" s="5">
        <v>5</v>
      </c>
      <c r="C64" s="13">
        <v>0.22</v>
      </c>
      <c r="D64" s="5">
        <v>10</v>
      </c>
      <c r="E64" s="13">
        <v>0.26</v>
      </c>
      <c r="F64" s="5"/>
      <c r="G64" s="13"/>
      <c r="H64" s="5"/>
      <c r="I64" s="13"/>
      <c r="J64" s="5">
        <v>10</v>
      </c>
      <c r="K64" s="11">
        <v>0.3127312052253986</v>
      </c>
      <c r="L64" s="4">
        <v>5</v>
      </c>
      <c r="M64" s="11">
        <v>0.22</v>
      </c>
      <c r="N64" s="3"/>
      <c r="O64" s="10"/>
      <c r="P64" s="10"/>
      <c r="Q64" s="3"/>
      <c r="R64" s="3"/>
      <c r="S64" s="3"/>
      <c r="T64" s="11">
        <f>P64+Q64*R64+N64*O64+L64*M64+J64*K64+H64*I64+D64*E64+B64*C64+(P64+Q64*R64+N64*O64+L64*M64+J64*K64+H64*I64+D64*E64+B64*C64)*Parameters!$A$2</f>
        <v>10.701871270542879</v>
      </c>
    </row>
    <row r="65" spans="1:20" ht="63" x14ac:dyDescent="0.25">
      <c r="A65" s="36" t="s">
        <v>174</v>
      </c>
      <c r="B65" s="5"/>
      <c r="C65" s="13"/>
      <c r="D65" s="5">
        <v>10</v>
      </c>
      <c r="E65" s="13">
        <v>0.26</v>
      </c>
      <c r="F65" s="5"/>
      <c r="G65" s="13"/>
      <c r="H65" s="5">
        <v>10</v>
      </c>
      <c r="I65" s="13">
        <v>0.3127312052253986</v>
      </c>
      <c r="J65" s="5"/>
      <c r="K65" s="11"/>
      <c r="L65" s="4">
        <v>15</v>
      </c>
      <c r="M65" s="11">
        <v>0.22</v>
      </c>
      <c r="N65" s="3"/>
      <c r="O65" s="10"/>
      <c r="P65" s="10"/>
      <c r="Q65" s="3"/>
      <c r="R65" s="3"/>
      <c r="S65" s="3"/>
      <c r="T65" s="11">
        <f>P65+Q65*R65+N65*O65+L65*M65+J65*K65+H65*I65+D65*E65+B65*C65+(P65+Q65*R65+N65*O65+L65*M65+J65*K65+H65*I65+D65*E65+B65*C65)*Parameters!$A$2</f>
        <v>12.186871270542881</v>
      </c>
    </row>
  </sheetData>
  <autoFilter ref="A2:T2"/>
  <mergeCells count="9">
    <mergeCell ref="Q1:R1"/>
    <mergeCell ref="A1:A2"/>
    <mergeCell ref="B1:C1"/>
    <mergeCell ref="D1:E1"/>
    <mergeCell ref="F1:G1"/>
    <mergeCell ref="H1:I1"/>
    <mergeCell ref="J1:K1"/>
    <mergeCell ref="L1:M1"/>
    <mergeCell ref="N1:O1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Parameters</vt:lpstr>
      <vt:lpstr>Αγορά 3α_Summary</vt:lpstr>
      <vt:lpstr>Αγορά 3β_Summary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Choudalaki Ioanna</cp:lastModifiedBy>
  <dcterms:created xsi:type="dcterms:W3CDTF">2017-11-10T17:32:37Z</dcterms:created>
  <dcterms:modified xsi:type="dcterms:W3CDTF">2019-04-10T09:30:40Z</dcterms:modified>
</cp:coreProperties>
</file>