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400" windowHeight="12105" tabRatio="686" activeTab="0"/>
  </bookViews>
  <sheets>
    <sheet name="Στοιχεία Εταιρείας" sheetId="1" r:id="rId1"/>
    <sheet name="ΟΔΗΓΙΕΣ Ποσοτικό Γενικών Αδειών" sheetId="2" r:id="rId2"/>
    <sheet name="Ποσοτικό Γενικών Αδειών" sheetId="3" r:id="rId3"/>
    <sheet name="Hidden data" sheetId="4" state="hidden" r:id="rId4"/>
    <sheet name="Hidden data2" sheetId="5" state="hidden" r:id="rId5"/>
  </sheets>
  <definedNames>
    <definedName name="CRITERIA" localSheetId="0">'Στοιχεία Εταιρείας'!$A$6</definedName>
    <definedName name="_xlnm.Print_Area" localSheetId="2">'Ποσοτικό Γενικών Αδειών'!$A$1:$H$243</definedName>
    <definedName name="_xlnm.Print_Area" localSheetId="0">'Στοιχεία Εταιρείας'!$A$1:$D$41</definedName>
  </definedNames>
  <calcPr fullCalcOnLoad="1"/>
</workbook>
</file>

<file path=xl/sharedStrings.xml><?xml version="1.0" encoding="utf-8"?>
<sst xmlns="http://schemas.openxmlformats.org/spreadsheetml/2006/main" count="2401" uniqueCount="1707">
  <si>
    <r>
      <t xml:space="preserve">Συμπληρώνονται αυτόματα, αλλά  χρειάζεται να </t>
    </r>
    <r>
      <rPr>
        <b/>
        <sz val="10"/>
        <rFont val="Arial"/>
        <family val="2"/>
      </rPr>
      <t>ΕΛΕΓΧΘΟΥΝ</t>
    </r>
    <r>
      <rPr>
        <sz val="10"/>
        <rFont val="Arial"/>
        <family val="2"/>
      </rPr>
      <t xml:space="preserve"> από την ταχυδρομική επιχείρηση.</t>
    </r>
  </si>
  <si>
    <r>
      <t xml:space="preserve">Είναι γραμμές ελέγχου.Η επιχείρηση πρέπει να </t>
    </r>
    <r>
      <rPr>
        <b/>
        <sz val="10"/>
        <rFont val="Arial"/>
        <family val="2"/>
      </rPr>
      <t xml:space="preserve">ΕΛΕΓΧΕΙ </t>
    </r>
    <r>
      <rPr>
        <sz val="10"/>
        <rFont val="Arial"/>
        <family val="2"/>
      </rPr>
      <t xml:space="preserve">ώστε με βάση τις επιμέρους καταχωρήσεις να εμφανίζεται </t>
    </r>
    <r>
      <rPr>
        <b/>
        <sz val="10"/>
        <rFont val="Arial"/>
        <family val="2"/>
      </rPr>
      <t>ΠΑΝΤΑ</t>
    </r>
    <r>
      <rPr>
        <sz val="10"/>
        <rFont val="Arial"/>
        <family val="2"/>
      </rPr>
      <t xml:space="preserve"> η ένδειξη "</t>
    </r>
    <r>
      <rPr>
        <b/>
        <sz val="10"/>
        <rFont val="Arial"/>
        <family val="2"/>
      </rPr>
      <t>ΣΩΣΤΟ".</t>
    </r>
  </si>
  <si>
    <t>Συμπληρώνεται με τα ΕΣΟΔΑ που προήλθαν από τη διακίνηση των ταχυδρομικών αντικειμένων {και δεμάτων} που παρέλαβε η επιχείρηση σας από το ΕΣΩΤΕΡΙΚΟ και επιδόθηκαν ΑΥΤΟΝΟΜΑ στο ΕΣΩΤΕΡΙΚΟ σε σχέση με το συνολικό χρόνο (από την αποστολή έως την επίδοση) που απαιτήθηκε για την διακίνηση τους.</t>
  </si>
  <si>
    <t>Συμπληρώνεται με τα ΕΣΟΔΑ που προήλθαν από τη διακίνηση των ταχυδρομικών αντικειμένων {και δεμάτων} που παρέλαβε η επιχείρηση σας από το ΕΣΩΤΕΡΙΚΟ και επιδόθηκαν ΣΥΝΔΥΑΣΜΕΝΑ στο ΕΣΩΤΕΡΙΚΟ σε σχέση με το συνολικό χρόνο (από την αποστολή έως την επίδοση) που απαιτήθηκε για την διακίνηση τους.</t>
  </si>
  <si>
    <t>Συμπληρώνεται με τα ΕΣΟΔΑ που προήλθαν από τη διακίνηση των ταχυδρομικών αντικειμένων {και δεμάτων} που παρέλαβε η επιχείρηση σας από το ΕΣΩΤΕΡΙΚΟ και επιδόθηκαν AΥΤΟΝΟΜΑ στο ΕΞΩΤΕΡΙΚΟ σε σχέση με το συνολικό χρόνο (από την αποστολή έως την επίδοση) που απαιτήθηκε για την διακίνηση τους.</t>
  </si>
  <si>
    <t>Συμπληρώνεται με τα ΕΣΟΔΑ που προήλθαν από τη διακίνηση των ταχυδρομικών αντικειμένων {και δεμάτων} που παρέλαβε η επιχείρηση σας από το ΕΞΩΤΕΡΙΚΟ και επιδόθηκαν ΑΥΤΟΝΟΜΑ στο ΕΣΩΤΕΡΙΚΟ σε σχέση με το συνολικό χρόνο (από την αποστολή έως την επίδοση) που απαιτήθηκε για την διακίνηση τους.</t>
  </si>
  <si>
    <t>Συμπληρώνεται με τα ΕΣΟΔΑ που προήλθαν από τη διακίνηση των ταχυδρομικών αντικειμένων {και δεμάτων} που παρέλαβε η επιχείρηση σας από το ΕΣΩΤΕΡΙΚΟ και επιδόθηκαν ΣΥΝΔΥΑΣΜΕΝΑ στο ΕΞΩΤΕΡΙΚΟ σε σχέση με το συνολικό χρόνο (από την αποστολή έως την επίδοση) που απαιτήθηκε για την διακίνηση τους.</t>
  </si>
  <si>
    <t>Συμπληρώνεται με τα ΕΣΟΔΑ που προήλθαν από τη διακίνηση των ταχυδρομικών αντικειμένων {και δεμάτων} που παρέλαβε η επιχείρηση σας από το ΕΞΩΤΕΡΙΚΟ και επιδόθηκαν ΣΥΝΔΥΑΣΜΕΝΑ στο ΕΣΩΤΕΡΙΚΟ σε σχέση με το συνολικό χρόνο (από την αποστολή έως την επίδοση) που απαιτήθηκε για την διακίνηση τους.</t>
  </si>
  <si>
    <t>Πίνακας 6: ΠΛΗΘΟΣ ταχ. αντικειμένων Ταχυμεταφορών (εσωτερικού &amp; εξωτερικού), ανά κλιμάκιο βάρους, ανεξάρτητα αν διακινήθηκαν ΑΥΤΟΝΟΜΑ ή ΣΥΝΔΥΑΣΜΕΝΑ (Να συμπληρωθεί ΜΟΝΟ από τις ταχ. επιχειρήσεις  που παρέλαβαν τα ταχ. αντικείμενα από τον αποστολέα ή από τα σημεία εισόδου στη χώρα)</t>
  </si>
  <si>
    <t>Πίνακας 8: ΠΛΗΘΟΣ ταχ. αντικειμένων προορισμού ΕΞΩΤΕΡΙΚΟΥ, που παραλήφθηκαν στο εσωτερικό προς επίδοση στο εξωτερικό ανά Ζώνη εξωτερικού, ανεξάρτητα αν διακινήθηκαν ΑΥΤΟΝΟΜΑ ή ΣΥΝΔΥΑΣΜΕΝΑ (Να συμπληρωθεί ΜΟΝΟ από τις ταχ. επιχειρήσεις που παρέλαβαν τα ταχ.αντικείμενα από  τον αποστολέα).</t>
  </si>
  <si>
    <t>Πίνακας 9: ΟΓΚΟΣ ταχ. αντικειμένων ανά ζώνη προέλευσης ΕΞΩΤΕΡΙΚΟΥ, προς επίδοση στο εσωτερικό, ανεξάρτητα αν διακινήθηκαν ΑΥΤΟΝΟΜΑ ή ΣΥΝΔΥΑΣΜΕΝΑ (Να συμπληρωθεί ΜΟΝΟ από τις ταχ. επιχειρήσεις που παραλαμβάνουν τα ταχ. αντικείμενα στα σημεία εισόδου της χώρας)</t>
  </si>
  <si>
    <t xml:space="preserve">Το πεδίο αφορά το απασχολούμενο προσωπικό ΠΛΗΡΟΥΣ ΑΠΑΣΧΟΛΗΣΗΣ και είναι χωρισμένο σε δύο (2) Κατηγορίες: «Διανομέων» (δηλ. Οδηγών) και «Λοιπού Προσωπικού» (δηλ. Προσωπικό Διοίκησης, Εμπορίας, Διαλογής, Ταξινόμησης). Eπίσης οι εν λόγω κατηγορίες είναι χωρισμένες σε τρεις υποκατηγορίες «Ανωτάτης Εκπαίδευσης», «Μέσης Εκπαίδευσης» και «Υποχρεωτικής Εκπαίδευσης».  </t>
  </si>
  <si>
    <t xml:space="preserve">Το πεδίο αφορά το απασχολούμενο προσωπικό ΜΕΡΙΚΗΣ ΑΠΑΣΧΟΛΗΣΗΣ και είναι χωρισμένο σε δύο (2) Κατηγορίες: «Διανομέων» (δηλ. Οδηγών) και «Λοιπού Προσωπικού» (δηλ. Προσωπικό Διοίκησης, Εμπορίας, Διαλογής, Ταξινόμησης). Eπίσης οι εν λόγω κατηγορίες είναι χωρισμένες σε τρεις υποκατηγορίες «Ανωτάτης Εκπαίδευσης», «Μέσης Εκπαίδευσης» και «Υποχρεωτικής Εκπαίδευσης». </t>
  </si>
  <si>
    <t>Συμπληρώνεται α) ο αριθμός των Συστεγασμένων Καταστημάτων Ταχυμεταφορών &amp; Κέντρων Διαλογής και τα συνολικά τετραγωνικά μέτρα που καλύπτουν τα Συστεγασμένα Καταστήματα Ταχυμεταφορών &amp; Κέντρων Διαλογής της Ταχυδρομικής Επιχείρησης, και β) ο αριθμός των Συστεγασμένων Καταστημάτων Ταχυμεταφορών &amp; Κέντρων Διαλογής και τα συνολικά τετραγωνικά μέτρα του Υπόλοιπου Δικτύου (εφόσον υπάρχει).</t>
  </si>
  <si>
    <t>Συμπληρώνεται α) ο αριθμός των Κέντρων Διαλογής και τα συνολικά τετραγωνικά μέτρα που καλύπτουν τα Κέντρα Διαλογής (που ΑΠΟΚΛΕΙΣΤΙΚΑ χρησιμοποιούνται ως τέτοια) της Ταχυδρομικής Επιχείρησης, και β) ο αριθμός των Κέντρων Διαλογής και τα συνολικά τετραγωνικά μέτρα του Υπόλοιπου Δικτύου (εφόσον υπάρχει).</t>
  </si>
  <si>
    <t>Συμπληρώνεται α) ο αριθμός των Καταστημάτων Ταχυμεταφορών και τα συνολικά τετραγωνικά μέτρα που καλύπτουν τα Καταστήματα Ταχυμεταφορών (που ΑΠΟΚΛΕΙΣΤΙΚΑ χρησιμοποιούνται ως τέτοια) της Ταχυδρομικής Επιχείρησης, και β) ο αριθμός των Καταστημάτων Ταχυμεταφορών και τα συνολικά τετραγωνικά μέτρα του Υπόλοιπου Δικτύου (εφόσον υπάρχει).</t>
  </si>
  <si>
    <t>Συμπληρώνεται α) ο αριθμός των αυτοκινήτων (ωφέλιμου φορτίου έως (1) τόνο) που χρησιμοποιούνται αποκλειστικά στην παραγωγή των υπηρεσιών και συντελούν άμεσα στην παραγωγική δραστηριότητα της Ταχ. Επιχείρησης, και β) ο αριθμός των αυτοκινήτων του Υπόλοιπου Δικτύου της.</t>
  </si>
  <si>
    <t>Συμπληρώνεται α) ο αριθμός των λοιπών οχημάτων (ωφέλιμου φορτίου μεγαλύτερου του (1) τόνου) που χρησιμοποιούνται αποκλειστικά στην παραγωγή των υπηρεσιών και συντελούν άμεσα στην παραγωγική δραστηριότητα της Ταχ. Επιχείρησης, και β) ο αριθμός των λοιπών οχημάτων Υπόλοιπου Δικτύου της.</t>
  </si>
  <si>
    <t>ΠΡΟΣΟΧΗ - Δεν συμπληρώνεται. Λαμβάνεται το Σύνολο των Εσόδων του Πίνακα 1.</t>
  </si>
  <si>
    <t>Πελάτες με σύμβαση</t>
  </si>
  <si>
    <t>0 - 30.000 ευρώ</t>
  </si>
  <si>
    <t>Απασχολούμενο Προσωπικό ΠΛΗΡΟΥΣ ΑΠΑΣΧΟΛΗΣΗΣ</t>
  </si>
  <si>
    <t>Απασχολούμενο Προσωπικό ΜΕΡΙΚΗΣ ΑΠΑΣΧΟΛΗΣΗΣ</t>
  </si>
  <si>
    <t>Ποσόν αποζημίωσης (€)</t>
  </si>
  <si>
    <t>Πλήθος περιπτώσεων (ταχ. αντικ.)</t>
  </si>
  <si>
    <t>Έλεγχος Συμφωνίας Αθροίσματος</t>
  </si>
  <si>
    <t>Πίνακας 1</t>
  </si>
  <si>
    <t>ΠΛΗΘΟΣ διακινούμενων ταχ. αντικ. και ΕΣΟΔΑ ανά παρεχόμενη ταχυδρομική υπηρεσία (από την ταχ. επιχείρηση &amp; το δίκτυο της).</t>
  </si>
  <si>
    <t>Για την επιχείρηση:</t>
  </si>
  <si>
    <t>Υπογραφή ΝΟΜΙΜΟΥ ΕΚΠΡΟΣΩΠΟΥ και ΣΦΡΑΓΙΔΑ εταιρείας</t>
  </si>
  <si>
    <t>1.1</t>
  </si>
  <si>
    <t>1.2</t>
  </si>
  <si>
    <t>1.3</t>
  </si>
  <si>
    <t>1.4</t>
  </si>
  <si>
    <t>1.5</t>
  </si>
  <si>
    <t>Διαφημιστικά αντικ. χωρίς διεύθυνση και ονοματεπώνυμο παραλήπτη, εντός φακέλου ή παρόμοιας συσκευασίας</t>
  </si>
  <si>
    <t xml:space="preserve">Προετοιμασία Ταχυδρομικών Αντικειμένων </t>
  </si>
  <si>
    <t>Ανταλλαγή εγγράφων</t>
  </si>
  <si>
    <t xml:space="preserve">ΠΛΗΘΟΣ προσπαθειών επίδοσης ταχυδρομικών αντικειμένων από την Ταχ. Επιχείρηση &amp; το Δίκτυό της </t>
  </si>
  <si>
    <t>2.1</t>
  </si>
  <si>
    <t>2.2</t>
  </si>
  <si>
    <t>2.3</t>
  </si>
  <si>
    <t>3.1</t>
  </si>
  <si>
    <t>3.2</t>
  </si>
  <si>
    <t>3.3</t>
  </si>
  <si>
    <t>3.4</t>
  </si>
  <si>
    <t>3.5</t>
  </si>
  <si>
    <t>3.6</t>
  </si>
  <si>
    <t>Πίνακας 4</t>
  </si>
  <si>
    <t>ΠΛΗΘΟΣ Ταχ. Αντικειμένων ανά μέθοδο διακίνησης, σε σχέση με το συνολικό χρόνο (από την αποστολή έως την επίδοση) που απαιτήθηκε για τη διακίνηση τους.</t>
  </si>
  <si>
    <t>4.1</t>
  </si>
  <si>
    <t>4.1.1</t>
  </si>
  <si>
    <t>4.1.2</t>
  </si>
  <si>
    <t>4.2</t>
  </si>
  <si>
    <t>4.3</t>
  </si>
  <si>
    <t>4.4</t>
  </si>
  <si>
    <t>4.5</t>
  </si>
  <si>
    <t>4.6</t>
  </si>
  <si>
    <t>4.2.1</t>
  </si>
  <si>
    <t>4.2.2</t>
  </si>
  <si>
    <t>4.3.1</t>
  </si>
  <si>
    <t>4.3.2</t>
  </si>
  <si>
    <t>4.4.1</t>
  </si>
  <si>
    <t>4.4.2</t>
  </si>
  <si>
    <t>4.5.1</t>
  </si>
  <si>
    <t>4.5.2</t>
  </si>
  <si>
    <t>4.6.1</t>
  </si>
  <si>
    <t>4.6.2</t>
  </si>
  <si>
    <t>5.1</t>
  </si>
  <si>
    <t>5.2</t>
  </si>
  <si>
    <t>5.3</t>
  </si>
  <si>
    <t>Πίνακας 5</t>
  </si>
  <si>
    <r>
      <t>ΕΣΟΔΑ</t>
    </r>
    <r>
      <rPr>
        <b/>
        <sz val="10"/>
        <rFont val="Arial"/>
        <family val="2"/>
      </rPr>
      <t xml:space="preserve"> Ταχ. Αντικειμένων ανά μέθοδο διακίνησης, σε σχέση με το συνολικό χρόνο (από την αποστολή έως την επίδοση) που απαιτήθηκε για τη διακίνηση τους. </t>
    </r>
  </si>
  <si>
    <t>Πίνακας 6</t>
  </si>
  <si>
    <t xml:space="preserve">Δέματα από 2kgr έως 20kgr </t>
  </si>
  <si>
    <t>6.1</t>
  </si>
  <si>
    <t>6.2</t>
  </si>
  <si>
    <t>6.3</t>
  </si>
  <si>
    <t>Πίνακας 7</t>
  </si>
  <si>
    <t>ΠΛΗΘΟΣ ταχ. αντικειμένων  που παραλήφθηκαν ανά Περιφέρεια ανεξάρτητα αν διακινήθηκαν ΑΥΤΟΝΟΜΑ ή ΣΥΝΔΥΑΣΜΕΝΑ (Να συμπληρωθεί ΜΟΝΟ από τις ταχ. επιχειρήσεις  που παρέλαβαν τα ταχ. αντικείμενα από τον αποστολέα)</t>
  </si>
  <si>
    <t>ΠΛΗΘΟΣ ταχ. αντικειμένων Ταχυμεταφορών (εσωτερικού &amp; εξωτερικού), ανά κλιμάκιο βάρους, ανεξάρτητα αν διακινήθηκαν ΑΥΤΟΝΟΜΑ ή ΣΥΝΔΥΑΣΜΕΝΑ (Να συμπληρωθεί ΜΟΝΟ από τις ταχ. επιχειρήσεις  που παρέλαβαν τα ταχ. αντικείμενα από τον αποστολέα ή από τα σημεία εισόδου στη χώρα)</t>
  </si>
  <si>
    <t>7.1</t>
  </si>
  <si>
    <t>7.2</t>
  </si>
  <si>
    <t>7.3</t>
  </si>
  <si>
    <t>7.4</t>
  </si>
  <si>
    <t>7.5</t>
  </si>
  <si>
    <t>7.6</t>
  </si>
  <si>
    <t>7.7</t>
  </si>
  <si>
    <t>7.8</t>
  </si>
  <si>
    <t>7.9</t>
  </si>
  <si>
    <t>7.10</t>
  </si>
  <si>
    <t>7.11</t>
  </si>
  <si>
    <t>7.12</t>
  </si>
  <si>
    <t>7.13</t>
  </si>
  <si>
    <t>Ανατ. Μακεδονία &amp; Θράκη (Νομοί: Έβρου, Ροδόπης, Ξάνθης, Δράμας, Καβάλας)</t>
  </si>
  <si>
    <t>Κεντρική Μακεδονία (Νομοί: Σερρών, Θεσσαλονίκης, Χαλκιδικής, Κιλκίς, Πέλλας, Ημαθίας, Πιερίας)</t>
  </si>
  <si>
    <t>Δυτική Μακεδονία  (Νομοί: Φλώρινας, Καστοριάς, Κοζάνης, Γρεβενών)</t>
  </si>
  <si>
    <t>Ήπειρος (Νομοί: Ιωαννίνων, Θεσπρωτίας, Πρεβέζης, Άρτας)</t>
  </si>
  <si>
    <t>Θεσσαλία (Νομοί: Λάρισας, Τρικάλων, Καρδίτσας, Μαγνησίας)</t>
  </si>
  <si>
    <t>Ιόνια Νησιά (Νομοί: Κέρκυρας, Λευκάδας, Κεφαλληνίας, Ζακύνθου)</t>
  </si>
  <si>
    <t>Δυτική Ελλάδα (Νομοί: Αιτωλοακαρνανίας, Αχαϊας, Ηλείας)</t>
  </si>
  <si>
    <t>Στερεά Ελλάδα (Νομοί: Ευρυτανίας, Φθιώτιδας, Φωκίδας, Βοιωτίας, Ευβοίας)</t>
  </si>
  <si>
    <t>Αττική (Νομός: Αττικής)</t>
  </si>
  <si>
    <t>Πελοπόννησος (Νομοί: Κορινθίας, Αρκαδίας, Αργολίδας, Μεσσηνίας, Λακωνίας)</t>
  </si>
  <si>
    <t>Βόρειο Αιγαίο (Νομοί: Λέσβου, Χίου, Σάμου)</t>
  </si>
  <si>
    <t>Νότιο Αιγαίο (Νομοί: Κυκλάδων, Δωδεκανήσου)</t>
  </si>
  <si>
    <t>Κρήτη (Νομοί: Χανίων, Ρεθύμνου, Ηρακλείου, Λασιθίου)</t>
  </si>
  <si>
    <t>Πίνακας 8</t>
  </si>
  <si>
    <t>8.1</t>
  </si>
  <si>
    <t>8.2</t>
  </si>
  <si>
    <t>8.3</t>
  </si>
  <si>
    <t>8.4</t>
  </si>
  <si>
    <t>8.5</t>
  </si>
  <si>
    <t>8.6</t>
  </si>
  <si>
    <t>8.7</t>
  </si>
  <si>
    <t>Λοιπή Ευρώπη</t>
  </si>
  <si>
    <t xml:space="preserve">ΗΠΑ - Καναδάς </t>
  </si>
  <si>
    <t>Λοιπή Αμερκή</t>
  </si>
  <si>
    <t>Ασία</t>
  </si>
  <si>
    <t>Αφρκή</t>
  </si>
  <si>
    <t>Ωκεανία.</t>
  </si>
  <si>
    <t>9.1</t>
  </si>
  <si>
    <t>9.2</t>
  </si>
  <si>
    <t>9.3</t>
  </si>
  <si>
    <t>9.4</t>
  </si>
  <si>
    <t>9.5</t>
  </si>
  <si>
    <t>9.6</t>
  </si>
  <si>
    <t>9.7</t>
  </si>
  <si>
    <t>Από (Ζώνη Προέλευσης) ΠΡΟΣ ΕΣΩΤΕΡΙΚΟ:</t>
  </si>
  <si>
    <t>Πίνακας 10</t>
  </si>
  <si>
    <t>10.1</t>
  </si>
  <si>
    <t>10.1.1</t>
  </si>
  <si>
    <t>10.1.2</t>
  </si>
  <si>
    <t>10.2</t>
  </si>
  <si>
    <t>10.2.1</t>
  </si>
  <si>
    <t>10.2.2</t>
  </si>
  <si>
    <t>Πίνακας 11</t>
  </si>
  <si>
    <t>11.1</t>
  </si>
  <si>
    <t>11.2</t>
  </si>
  <si>
    <t>11.3</t>
  </si>
  <si>
    <t>11.4</t>
  </si>
  <si>
    <t>Στοιχεία Δικτύου</t>
  </si>
  <si>
    <t>Πίνακας 12</t>
  </si>
  <si>
    <t>12.1</t>
  </si>
  <si>
    <t>Πίνακας 13</t>
  </si>
  <si>
    <t>13.1</t>
  </si>
  <si>
    <t>13.2</t>
  </si>
  <si>
    <t>13.3</t>
  </si>
  <si>
    <t>Πίνακας 14</t>
  </si>
  <si>
    <t>14.1</t>
  </si>
  <si>
    <t>14.2</t>
  </si>
  <si>
    <t>Πίνακας 15</t>
  </si>
  <si>
    <t>15.1</t>
  </si>
  <si>
    <t>15.2</t>
  </si>
  <si>
    <t>15.3</t>
  </si>
  <si>
    <t>Αιτήσεις αποζημιώσεων που υπεβλήθησαν στην ταχ. επιχείρηση &amp; το δίκτυό της  και τρόποι επίλυσης διαφορών</t>
  </si>
  <si>
    <t>Πίνακας 16</t>
  </si>
  <si>
    <t>16.1</t>
  </si>
  <si>
    <t>16.1.2</t>
  </si>
  <si>
    <t>16.1.3</t>
  </si>
  <si>
    <t>16.2</t>
  </si>
  <si>
    <t>16.2.1</t>
  </si>
  <si>
    <t>16.2.2</t>
  </si>
  <si>
    <t>16.2.3</t>
  </si>
  <si>
    <t>16.2.4</t>
  </si>
  <si>
    <t>ΣΤΟΙΧΕΙΑ ΕΣΟΔΩΝ - ΔΑΠΑΝΩΝ της ταχυδρομικής επιχείρησης (EUROSTAT)</t>
  </si>
  <si>
    <t>Πίνακας 17</t>
  </si>
  <si>
    <t>17.1</t>
  </si>
  <si>
    <t>17.2</t>
  </si>
  <si>
    <t>Προσοχή:</t>
  </si>
  <si>
    <t>Από (Περιφέρεια):</t>
  </si>
  <si>
    <t>Από Εσωτερικό ΠΡΟΣ (Ζώνη Προορισμού):</t>
  </si>
  <si>
    <t>Ωκεανία</t>
  </si>
  <si>
    <t>ΟΓΚΟΣ ταχ. αντικειμένων ανά ζώνη προέλευσης ΕΞΩΤΕΡΙΚΟΥ, προς επίδοση στο εσωτερικό, ανεξάρτητα αν διακινήθηκαν ΑΥΤΟΝΟΜΑ ή ΣΥΝΔΥΑΣΜΕΝΑ (Να συμπληρωθεί ΜΟΝΟ από τις ταχ. επιχειρήσεις που παραλαμβάνουν τα ταχ. αντικείμενα στα σημεία εισόδου της χώρας)</t>
  </si>
  <si>
    <t>Αριθμός μεταφορικών μέσων Ταχ. επιχείρησης</t>
  </si>
  <si>
    <t>Αριθμός μεταφορικών μέσων Υπολοίπου Δικτύου</t>
  </si>
  <si>
    <t>Πλήθος ταχ. αντικ.</t>
  </si>
  <si>
    <t>Έσοδα (€)</t>
  </si>
  <si>
    <t>Ταχυμεταφορές :</t>
  </si>
  <si>
    <t xml:space="preserve">    - Ταχυμεταφορές ταχ. αντικειμένων, εκτός δεμάτων, εσωτερικού</t>
  </si>
  <si>
    <t xml:space="preserve">    - Ταχυμεταφορές ταχ. αντικειμένων, εκτός δεμάτων, εξωτερικού</t>
  </si>
  <si>
    <t xml:space="preserve">    - Ταχυμεταφορές δεμάτων εσωτερικού (έως 20 κιλά)</t>
  </si>
  <si>
    <t xml:space="preserve">    - Ταχυμεταφορές δεμάτων εξωτερικού (έως 20 κιλά)</t>
  </si>
  <si>
    <t>Παράδοση ταχ. αντικειμένων με την 1η προσπάθεια</t>
  </si>
  <si>
    <t>Παράδοση ταχ. αντικειμένων μετά από 2 ή περισσότερες προσπάθειες</t>
  </si>
  <si>
    <t>Παράδοση ταχ. αντικειμένων κατόπιν ενημέρωσης του παραλήπτη για παραλαβή από τα γραφεία της επιχείρησης</t>
  </si>
  <si>
    <t>Σύνολο</t>
  </si>
  <si>
    <t>Αυθημερόν</t>
  </si>
  <si>
    <t>Σε 1 Ημέρα</t>
  </si>
  <si>
    <t>Σε Περισσότερες Ημέρες</t>
  </si>
  <si>
    <t>ΑΥΤΟΝΟΜΗ - Παραλαβή από Εσωτερικό - Επίδοση στο Εσωτερικό</t>
  </si>
  <si>
    <t>Ταχ. Αντικείμενα (εκτός δεμάτων)</t>
  </si>
  <si>
    <t>Δέματα</t>
  </si>
  <si>
    <t>ΣΥΝΔΥΑΣΜΕΝΗ - Παραλαβή από Εσωτερικό - Για επίδοση στο Εσωτερικό</t>
  </si>
  <si>
    <t xml:space="preserve">ΑΥΤΟΝΟΜΗ - Παραλαβή από Εσωτερικό με προορισμό το Εξωτερικό  </t>
  </si>
  <si>
    <t>D/NSH</t>
  </si>
  <si>
    <t>ΤΕΝΕΔΟΥ 6</t>
  </si>
  <si>
    <t>ΑΤΘΙΔΩΝ 107-109</t>
  </si>
  <si>
    <t>Κ. ΠΑΛΑΙΟΛΟΓΟΥ 41</t>
  </si>
  <si>
    <t>ΑΓΙΟΥ ΓΕΩΡΓΙΟΥ 7</t>
  </si>
  <si>
    <t>ΘΕΣΣΑΛΙΑΣ 6</t>
  </si>
  <si>
    <t>ΡΗΓΙΝΟΥ 8</t>
  </si>
  <si>
    <t>Γ. ΓΕΝΝΗΜΑΤΑ 99</t>
  </si>
  <si>
    <t>ΜΑΓΟΥΛΑ</t>
  </si>
  <si>
    <t>ΤΑΥΡΟΥ 2 &amp; ΧΕΙΜΑΡΑΣ</t>
  </si>
  <si>
    <t>Λ. ΙΑΣΟΝΙΔΗ  32</t>
  </si>
  <si>
    <t>ΡΟΤΑΣΙ ΜΟΝΟΦΑΤΣΙΟΥ</t>
  </si>
  <si>
    <t>ΜΠΟΥΜΠΟΥΛΙΝΑΣ 17</t>
  </si>
  <si>
    <t>ΑΡΙΣΤΟΤΕΛΟΥΣ 15</t>
  </si>
  <si>
    <t>35ο ΧΛΜ. ΛΕΩΦ. ΠΟΡΤΟ ΡΑΦΤΗ</t>
  </si>
  <si>
    <t>ΜΙΧΑΗΛ ΒΟΔΑ 35</t>
  </si>
  <si>
    <t>21ης ΙΟΥΝΙΟΥ 138</t>
  </si>
  <si>
    <t>ΒΟΣΠΟΡΟΥ 38</t>
  </si>
  <si>
    <t>ΑΕΡΟΔΡΟΜΙΟ ΜΑΚΕΔΟΝΙΑ ΚΤΙΡΙΟ ΕΜΠΟΡΕΥΜΑΤΙΚΟΥ ΣΤΑΘΜΟΥ</t>
  </si>
  <si>
    <t>ΚΑΤΗΦΟΡΗ 8 &amp; ΤΑΒΟΥΛΑΡΗ 53</t>
  </si>
  <si>
    <t>ΑΡΓΥΡΟΥΠΟΛΕΩΣ 18</t>
  </si>
  <si>
    <t>ΣΚΥΔΡΑ</t>
  </si>
  <si>
    <t>25ης ΜΑΡΤΙΟΥ 22</t>
  </si>
  <si>
    <t>ΦΙΛΕΛΛΗΝΩΝ 1</t>
  </si>
  <si>
    <t>ΒΕΝΙΖΕΛΟΥ 72</t>
  </si>
  <si>
    <t>ΟΡΦΕΩΣ 178</t>
  </si>
  <si>
    <t>ΝΙΚΗΦΟΡΟΥ 1</t>
  </si>
  <si>
    <t>ΑΓΓΕΛΙΚΑ</t>
  </si>
  <si>
    <t>ΜΥΚΟΝΟΣ</t>
  </si>
  <si>
    <t>ΓΡΗΓΟΡΙΟΥ Ε' 4</t>
  </si>
  <si>
    <t>ΚΟΚΚΙΝΟΥ 5 &amp; ΜΑΝΩΛΟΠΟΥΛΟΥ</t>
  </si>
  <si>
    <t>ΛΙΝΔΟΥ 15</t>
  </si>
  <si>
    <t>ΑΓΑΜΕΜΝΩΝΟΣ 13</t>
  </si>
  <si>
    <t>ΑΓ. ΘΩΜΑ 9</t>
  </si>
  <si>
    <t>ΔΕΣΠΩΣ ΣΕΧΟΥ 4-6</t>
  </si>
  <si>
    <t>ΙΔΟΜΕΝΕΩΣ 27</t>
  </si>
  <si>
    <t>ΠΡΑΞΙΟΥ 11</t>
  </si>
  <si>
    <t>ΗΛΙΑ ΖΕΡΒΟΥ 23</t>
  </si>
  <si>
    <t>Κ. ΠΑΤΗΣΙΑ</t>
  </si>
  <si>
    <t>ΜΑΚΕΔΟΝΙΑΣ 44 ΠΕΡΙΣΤΑΣΗ</t>
  </si>
  <si>
    <t>ΠΡΟΜΗΘΕΩΣ 49</t>
  </si>
  <si>
    <t>ΑΧΑΙΑΣ 19</t>
  </si>
  <si>
    <t>ΚΗΦΙΣΙΑ</t>
  </si>
  <si>
    <t>Γ. ΓΕΝΝΗΜΑΤΑ 23 &amp; ΑΤΤΙΚΗΣ 9</t>
  </si>
  <si>
    <t>Κ. ΓΙΑΜΠΟΥΔΑΚΗ 72 ΧΡΥΣΟΠΗΓΗ</t>
  </si>
  <si>
    <t>3ο ΧΛΜ. ΠΤΟΛΕΜΑΙΔΑΣ- ΚΟΖΑΝΗΣ</t>
  </si>
  <si>
    <t>ΦΙΛΩΝΟΣ 54</t>
  </si>
  <si>
    <t>ΣΕΡΡΩΝ &amp; ΑΡΓΟΥΣ 147</t>
  </si>
  <si>
    <t>ΘΕΜΙΣΤΟΚΛΕΟΥΣ 29</t>
  </si>
  <si>
    <t>ΓΑΡΔΙΚΙΟΥ 19</t>
  </si>
  <si>
    <t>ΠΕΙΡΗΝΗΣ 40</t>
  </si>
  <si>
    <t>ΛΕΩΦ. ΠΗΓΗΣ 31</t>
  </si>
  <si>
    <t>ΒΑΝΤΣΗ 1Α</t>
  </si>
  <si>
    <t>ΔΡΑΓΑΤΣΑΝΙΟΥ 8</t>
  </si>
  <si>
    <t>42 ΧΛΜ. ΝΕΑΣ Ε.Ο. ΑΘΗΝΩΝ-ΛΑΜΙΑΣ</t>
  </si>
  <si>
    <t>ΑΥΛΩΝΑ</t>
  </si>
  <si>
    <t>ΣΟΦΙΑΣ ΒΕΜΠΟ 25</t>
  </si>
  <si>
    <t>ΔΙΡΦΥΣ 17</t>
  </si>
  <si>
    <t>ΒΡΙΛΗΣΣΙΑ</t>
  </si>
  <si>
    <t>ΚΑΛΛΙΓΑ 9</t>
  </si>
  <si>
    <t>ΔΕΛΦΩΝ 101</t>
  </si>
  <si>
    <t>ΑΧΕΛΩΟΥ 7</t>
  </si>
  <si>
    <t>ΗΛΙΟΥΠΟΛΕΩΣ 12-14</t>
  </si>
  <si>
    <t>ΔΗΜΟΚΡΑΤΙΑΣ 11</t>
  </si>
  <si>
    <t>ΑΓ. ΝΙΚΟΛΑΟΣ</t>
  </si>
  <si>
    <t>ΙΕΡΟΥ ΛΟΧΟΥ 48</t>
  </si>
  <si>
    <t>3ο ΧΛΜ ΑΛΕΞΑΝΔΡΟΥΠΟΛΗΣ-ΣΥΝΟΡΩΝ</t>
  </si>
  <si>
    <t>ΘΗΡΑΣ 52</t>
  </si>
  <si>
    <t>ΚΟΡΥΔΑΛΛΟΣ</t>
  </si>
  <si>
    <t>ΑΡΡΙΑΝΟΥ 21</t>
  </si>
  <si>
    <t>ΘΕΜΙΣΤΟΚΛΕΟΥΣ 66</t>
  </si>
  <si>
    <t>ΑΙΣΩΠΟΥ 9</t>
  </si>
  <si>
    <t>ΒΑΤΕΡΟ ΚΟΖΑΝΗΣ</t>
  </si>
  <si>
    <t>ΚΟΣΜΙΟ Τ.Θ. 1309</t>
  </si>
  <si>
    <t>ΜΑΡΜΑΡΑ 16-18</t>
  </si>
  <si>
    <t>Ν.ΙΩΝΙΑ</t>
  </si>
  <si>
    <t>ΔΗΜΑΚΟΠΟΥΛΟΥ 85</t>
  </si>
  <si>
    <t>ΡΕΘΥΜΝΟ</t>
  </si>
  <si>
    <t>ΑΣΚΛΗΠΙΟΥ 45</t>
  </si>
  <si>
    <t>ΦΗΡΑ</t>
  </si>
  <si>
    <t>ΓΡΗΓΟΡΙΟΥ Ε 41</t>
  </si>
  <si>
    <t>16ης ΟΚΤΩΒΡΙΟΥ 2</t>
  </si>
  <si>
    <t>ΕΤΕΟΚΛΕΟΥΣ 6</t>
  </si>
  <si>
    <t>ΠΑΡΘΕΝΙΟΥ ΚΕΛΑΙΔΗ 49</t>
  </si>
  <si>
    <t>ΕΒΑΝΣ 16</t>
  </si>
  <si>
    <t>ΟΛΥΜΠΟΥ 4</t>
  </si>
  <si>
    <t>ΒΑΣ. ΓΕΩΡΓΙΟΥ 181</t>
  </si>
  <si>
    <t>ΣΟΥΦΛΙ</t>
  </si>
  <si>
    <t>ΣΠΥΡΟΥ ΔΟΝΤΑ 8</t>
  </si>
  <si>
    <t>ΜΠΕΛΟΓΙΑΝΝΗ &amp; ΥΨΗΛΑΝΤΟΥ 15</t>
  </si>
  <si>
    <t>ΓΑΡΔΕΝΙΑΣ 30</t>
  </si>
  <si>
    <t>ΘΗΣΕΩΣ 14</t>
  </si>
  <si>
    <t>ΑΓΝΩΣΤΟΥ ΣΤΡΑΤΙΩΤΗ 2</t>
  </si>
  <si>
    <t>2Π ΠΟΛΥΚΡΑΤΗ 27</t>
  </si>
  <si>
    <t>ΑΓ. ΚΩΝΣΤΑΝΤΙΝΟΥ 12</t>
  </si>
  <si>
    <t>Κ. ΦΟΥΦΑ 31</t>
  </si>
  <si>
    <t>ΤΡΙΩΝ ΙΕΡΑΡΧΩΝ 5</t>
  </si>
  <si>
    <t>ΑΘΗΝΑΙ</t>
  </si>
  <si>
    <t>Λ. ΑΘΗΝΩΝ 344</t>
  </si>
  <si>
    <t>ΜΟΣΧΟΝΗΣΙΩΝ 3</t>
  </si>
  <si>
    <t>AM</t>
  </si>
  <si>
    <t>EPWNYMIA</t>
  </si>
  <si>
    <t>ΚΑΡΑΜΠΙΔΗΣ - ΜΙΧΑΗΛΙΔΗΣ &amp; ΣΙΑ Ο.Ε</t>
  </si>
  <si>
    <t>Α. ΦΩΤΙΑΣ - Ι. ΚΕΛΕΣΗ Ο.Ε.</t>
  </si>
  <si>
    <t>07-003</t>
  </si>
  <si>
    <t>ΜΙΧΑΣ ΒΑΣΙΛΕΙΟΣ</t>
  </si>
  <si>
    <t>07-011</t>
  </si>
  <si>
    <t>ΚΑΛΛ. ΒΛΑΧΟΥ &amp; ΣΙΑ Ο.Ε.</t>
  </si>
  <si>
    <t>07-019</t>
  </si>
  <si>
    <t>ΟΡΦΑΝΟΣ ΙΩΑΝ. - ΒΟΡΡΕΑΚΟΣ ΒΑΣ. Ο.Ε.</t>
  </si>
  <si>
    <t>07-020</t>
  </si>
  <si>
    <t>ΔΙΑΚΤΩΡ ΑΝΩΝΥΜΗ ΕΤΑΙΡΕΙΑ ΜΕΤΑΦΟΡΩΝ &amp; ΤΗΛΕΠΙΚΟΙΝΩΝΙΩΝ</t>
  </si>
  <si>
    <t>07-021</t>
  </si>
  <si>
    <t>ΡΑΚΙΤΖΗΣ ΓΕΩΡΓΙΟΣ</t>
  </si>
  <si>
    <t>07-025</t>
  </si>
  <si>
    <t>Χ. ΠΕΤΚΟΥΣΗΣ- Μ. ΓΚΟΡΤΣΙΛΑΣ Ο.Ε.</t>
  </si>
  <si>
    <t>07-026</t>
  </si>
  <si>
    <t>ΒΕΝΙΑΝΑΚΗ ΕΥΑΝΘΙΑ</t>
  </si>
  <si>
    <t>07-028</t>
  </si>
  <si>
    <t>ΣΥΝΔΥΑΣΜΕΝΕΣ ΥΠΗΡΕΣΙΕΣ ΜΕΤΑΦΟΡΩΝ Α.Ε</t>
  </si>
  <si>
    <t>07-032</t>
  </si>
  <si>
    <t>ΚΟΥΡΟΥΠΗΣ Ε. ΠΕΤΡΟΣ</t>
  </si>
  <si>
    <t>07-033</t>
  </si>
  <si>
    <t>ΧΟΥΙΑΡΙΔΗΣ ΚΩΝΣΤΑΝΤΙΝΟΣ</t>
  </si>
  <si>
    <t>07-043</t>
  </si>
  <si>
    <t>ΑΡΣΕΝΙΔΗΣ ΜΕΝΕΛΑΟΣ</t>
  </si>
  <si>
    <t>07-044</t>
  </si>
  <si>
    <t>ΚΑΠΕΤΑΝΙΟΥ ΦΑΝΗ</t>
  </si>
  <si>
    <t>07-048</t>
  </si>
  <si>
    <t>ΒΑΡΤΖΩΚΑΣ ΙΩΑΝΝΗΣ</t>
  </si>
  <si>
    <t>07-053</t>
  </si>
  <si>
    <t>ΑΦΟΙ Σ &amp; Δ ΙΩΑΝΝΙΔΗ Ο.Ε</t>
  </si>
  <si>
    <t>07-055</t>
  </si>
  <si>
    <t>ΜΕΤΑΦΟΡΙΚΗ ΕΠΕ</t>
  </si>
  <si>
    <t>07-056</t>
  </si>
  <si>
    <t>ΣΩΤΗΡΟΠΟΥΛΟΣ ΓΕΩΡΓΙΟΣ</t>
  </si>
  <si>
    <t>07-057</t>
  </si>
  <si>
    <t>ΜΑΡΓΙΩΛΑΣ ΚΩΝΣΤΑΝΤΙΝΟΣ</t>
  </si>
  <si>
    <t>07-058</t>
  </si>
  <si>
    <t>ΑΝΘΟΥΛΗΣ ΧΑΡΑΛΑΜΠΟΣ</t>
  </si>
  <si>
    <t>07-060</t>
  </si>
  <si>
    <t>ΑΝΤΜΑΣΣΟΥ- ΚΑΠΟΓΙΑΝΝΟΠΟΥΛΟΥ ΒΙΚΤΩΡΙΑ</t>
  </si>
  <si>
    <t>07-066</t>
  </si>
  <si>
    <t>ΟΡΦΑΝΙΔΟΥ ΚΥΡΙΑΚΗ</t>
  </si>
  <si>
    <t>07-067</t>
  </si>
  <si>
    <t>DSP COURIER M.EPE.  (Δ.Σ.Π. ΤΑΧΥΜΕΤΑΦΟΡΕΣ ΜΟΝΟΠΡΟΣΩΠΗ ΕΤΑΙΡΕΙΑ ΠΕΡΙΟΡΙΣΜΕΝΗΣ ΕΥΘΥΝΗΣ)</t>
  </si>
  <si>
    <t>07-072</t>
  </si>
  <si>
    <t>MEEST ΓΕΦΥΡΑ HELLAS ΕΤΑΙΡΙΑ ΠΕΡΙΟΡΙΣΜΕΝΗΣ ΕΥΘΥΝΗΣ</t>
  </si>
  <si>
    <t>07-075</t>
  </si>
  <si>
    <t>ΒΑΣΙΛΑΚΗΣ  ΧΑΡΑΛΑΜΠΟΣ</t>
  </si>
  <si>
    <t>07-076</t>
  </si>
  <si>
    <t>ΒΕΛΩΝΑΚΗΣ ΠΑΝΑΓΙΩΤΗΣ</t>
  </si>
  <si>
    <t>07-078</t>
  </si>
  <si>
    <t>ΠΕΛΑΤΣΙΔΗΣ ΙΩΑΝ. ΝΙΚΟΛΑΟΣ</t>
  </si>
  <si>
    <t>07-083</t>
  </si>
  <si>
    <t>ΚΕΖΑΤΣΑΝΙΔΟΥ ΑΘΗΝΑ</t>
  </si>
  <si>
    <t>07-084</t>
  </si>
  <si>
    <t>ΠΕΤΡΟΠΟΥΛΟΣ ΠΑΝΑΓΙΩΤΗΣ</t>
  </si>
  <si>
    <t>07-087</t>
  </si>
  <si>
    <t>ΔΡΕΛΙΩΖΗΣ ΜΙΛΤΙΑΔΗΣ</t>
  </si>
  <si>
    <t>07-088</t>
  </si>
  <si>
    <t>ΓΑΒΡΑ ΒΙΟΛΕΤΤΑ</t>
  </si>
  <si>
    <t>07-089</t>
  </si>
  <si>
    <t>ΜΠΙΚΑΚΗ ΑΣΠΑΣΙΑ</t>
  </si>
  <si>
    <t>07-100</t>
  </si>
  <si>
    <t>ΧΡΗΣΤΟΣ Π. ΟΥΖΟΥΝΙΔΗΣ</t>
  </si>
  <si>
    <t>07-102</t>
  </si>
  <si>
    <t>ΣΗ ΛΕΒΑΝΤ (ΕΛΛΑΣ) ΝΑΥΤΙΛΙΑΚΗ, ΜΕΤΑΦΟΡΙΚΗ, ΕΜΠΟΡΙΚΗ ΕΤΑΙΡΕΙΑ ΠΕΡΙOΡΙΣΜΕΝΗΣ ΕΥΘΥΝΗΣ</t>
  </si>
  <si>
    <t>07-103</t>
  </si>
  <si>
    <t>ΖΕΡΒΟΣ ΜΙΧΑΗΛ</t>
  </si>
  <si>
    <t>07-105</t>
  </si>
  <si>
    <t>ΧΡΟΝΟΠΟΥΛΟΣ ΝΙΚΟΛΑΟΣ</t>
  </si>
  <si>
    <t>07-107</t>
  </si>
  <si>
    <t xml:space="preserve">ΣΤΩΙΚΟΣ ΣΠΥΡΟΣ </t>
  </si>
  <si>
    <t>07-108</t>
  </si>
  <si>
    <t>ΔΕΛΗΓΙΑΝΝΗ Γ. ΣΤΑΜΑΤΙΑ</t>
  </si>
  <si>
    <t>07-109</t>
  </si>
  <si>
    <t>ΗΛΙΑΣ ΜΠΟΥΖΕΑΣ &amp; ΣΙΑ Ε.Ε.</t>
  </si>
  <si>
    <t>07-110</t>
  </si>
  <si>
    <t>ΣΤΕΦΑΝΙΔΟΥ ΚΩΝΣΤΑΝΤΙΑ</t>
  </si>
  <si>
    <t>07-121</t>
  </si>
  <si>
    <t>ΘΩΜΑΣ Κ. ΤΣΙΑΟΥΣΗΣ- ΤΑΧΥΜΕΤΑΦΟΡΕΣ</t>
  </si>
  <si>
    <t>07-122</t>
  </si>
  <si>
    <t>ΜΟΥΖΑΚΗΣ ΑΝΤΩΝΗΣ &amp; ΣΙΑ Ε.Ε.</t>
  </si>
  <si>
    <t>07-123</t>
  </si>
  <si>
    <t>ΑΦΟΙ ΓΙΟΥΛΗ Ο.Ε.</t>
  </si>
  <si>
    <t>07-124</t>
  </si>
  <si>
    <t>ΣΤΕΦΑΝΟΣ ΛΥΜΠΕΡΟΠΟΥΛΟΣ ALTERNATIVE LOGISTICS OPERATIONS ΜΟΝ. ΕΠΕ</t>
  </si>
  <si>
    <t>07-125</t>
  </si>
  <si>
    <t>ΚΟΛΙΤΣΑΣ ΓΕΩΡΓΙΟΣ</t>
  </si>
  <si>
    <t>07-128</t>
  </si>
  <si>
    <t>Ι. ΛΥΜΠΕΡΗΣ-Ν. ΚΑΠΟΡΑΛΗΣ &amp;ΣΙΑ Ο.Ε.</t>
  </si>
  <si>
    <t>07-130</t>
  </si>
  <si>
    <t>Δ.Γ. ΠΕΤΑΧΤΗ ΜΟΝΟΠΡΟΣΩΠΗ Ε.Π.Ε</t>
  </si>
  <si>
    <t>07-132</t>
  </si>
  <si>
    <t>Δ. ΚΑΤΙΩΝΗΣ &amp; ΣΙΑ Ο.Ε.</t>
  </si>
  <si>
    <t>07-133</t>
  </si>
  <si>
    <t>Κ. ΖΑΧΑΡΙΑΣ- Σ. ΒΕΛΗΜΒΑΣΑΚΗΣ Ο.Ε.</t>
  </si>
  <si>
    <t>07-135</t>
  </si>
  <si>
    <t>ΚΥΡΙΤΣΗΣ ΒΑΙΟΣ</t>
  </si>
  <si>
    <t>07-136</t>
  </si>
  <si>
    <t>Ε. ΜΥΤΙΛΗΝΟΣ - Λ. ΚΟΥΡΤΙΔΗΣ Ο.Ε.</t>
  </si>
  <si>
    <t>07-160</t>
  </si>
  <si>
    <t>ΝΑΚΑΣ ΛΕΩΝΙΔΑΣ -ΚΙΒΩΤΟΣ ΚΩΝΣΤΑΝΤΙΝΟΣ Ο.Ε.</t>
  </si>
  <si>
    <t>07-161</t>
  </si>
  <si>
    <t>ΑΘΗΝΙΩΤΗΣ ΜΙΧΑΗΛ</t>
  </si>
  <si>
    <t>07-163</t>
  </si>
  <si>
    <t>ΜΑΡΓΑΡΙΤΟΠΟΥΛΟΥ ΧΡΥΣΗ &amp; ΣΙΑ Ε.Ε.</t>
  </si>
  <si>
    <t>07-164</t>
  </si>
  <si>
    <t>ΝΙΚΟΛΑΟΣ Ι. ΣΤΑΣΙΝΟΣ</t>
  </si>
  <si>
    <t>07-165</t>
  </si>
  <si>
    <t>ΑΡΑΓΙΑΣ ΙΩΑΝΝΗΣ</t>
  </si>
  <si>
    <t>07-172</t>
  </si>
  <si>
    <t>ΗΡΑΚΛΗΣ ΧΑΤΖΗΑΠΟΣΤΟΛΟΥ</t>
  </si>
  <si>
    <t>07-175</t>
  </si>
  <si>
    <t>ΚΙΑΡΤΖΙΔΗΣ ΧΑΡΑΛΑΜΠΟΣ</t>
  </si>
  <si>
    <t>07-177</t>
  </si>
  <si>
    <t>ΑΧΙΝΑΣ ΒΑΛΑΝΤΗΣ &amp; ΣΙΑ Ο.Ε.</t>
  </si>
  <si>
    <t>07-178</t>
  </si>
  <si>
    <t>07-180</t>
  </si>
  <si>
    <t>ΚΑΝΑΚΑΡΗΣ ΣΤΥΛΙΑΝΟΣ</t>
  </si>
  <si>
    <t>07-185</t>
  </si>
  <si>
    <t>ΣΑΡΙΔΑΚΗΣ ΧΡ. -  ΨΑΡΑΚΗΣ Ν. Ο.Ε.</t>
  </si>
  <si>
    <t>07-186</t>
  </si>
  <si>
    <t>ΠΑΠΑΔΟΠΟΥΛΟΣ ΓΕΩΡΓΙΟΣ</t>
  </si>
  <si>
    <t>07-195</t>
  </si>
  <si>
    <t>ΑΣΗΜΑΚΟΣ ΕΥΑΓΓΕΛΟΣ</t>
  </si>
  <si>
    <t>07-196</t>
  </si>
  <si>
    <t>ΠΑΠΥΡΑΚΗ ΔΗΜΗΤΡΑ</t>
  </si>
  <si>
    <t>07-197</t>
  </si>
  <si>
    <t>ΚΑΛΥΒΑ - ΒΑΣΙΛΑΚΗ ΟΕ</t>
  </si>
  <si>
    <t>07-198</t>
  </si>
  <si>
    <t>ΤΣΑΚΙΡΗ ΜΑΡΙΑ</t>
  </si>
  <si>
    <t>07-205</t>
  </si>
  <si>
    <t>ΜΟΥΧΤΑΡΙΔΟΥ ΠΑΝΑΓΙΩΤΑ</t>
  </si>
  <si>
    <t>07-206</t>
  </si>
  <si>
    <t>ΓΑΖΕΠΗ ΘΕΟΔΟΤΗ</t>
  </si>
  <si>
    <t>07-207</t>
  </si>
  <si>
    <t>ΚΡΑΝΙΔΙΩΤΗΣ ΣΩΚΡΑΤΗΣ</t>
  </si>
  <si>
    <t>07-208</t>
  </si>
  <si>
    <t>ΑΥΤΟΝΟΜΗ - Παραλαβή από Εξωτερικό στα σημεία εισόδου της χώρας με προορισμό το Εσωτερικό</t>
  </si>
  <si>
    <t xml:space="preserve">ΣΥΝΔΥΑΣΜΕΝΗ - Παραλαβή από Εσωτερικό με προορισμό το Εξωτερικό  </t>
  </si>
  <si>
    <t>ΣΥΝΔΥΑΣΜΕΝΗ - Παραλαβή από Εξωτερικό στα σημεία εισόδου της χώρας με προορισμό το Εσωτερικό</t>
  </si>
  <si>
    <t>Πλήθος ταχ. αντικειμένων</t>
  </si>
  <si>
    <t>(περιλαμβανομένων δεμάτων)</t>
  </si>
  <si>
    <t>Προς ΕΣΩΤΕΡΙΚΟ</t>
  </si>
  <si>
    <t>Προς ΕΞΩΤΕΡΙΚΟ</t>
  </si>
  <si>
    <t>Διανομείς</t>
  </si>
  <si>
    <t>Λοιπό Προσωπικό</t>
  </si>
  <si>
    <t>Ανωτ.</t>
  </si>
  <si>
    <t>Μέση</t>
  </si>
  <si>
    <t>Υποχρ</t>
  </si>
  <si>
    <t>Υποχ.</t>
  </si>
  <si>
    <t>Ταχ. επιχείρησης</t>
  </si>
  <si>
    <t>Υπολ. Δικτύου</t>
  </si>
  <si>
    <t>Υπόλοιπου Δικτύου</t>
  </si>
  <si>
    <t>πλήθος</t>
  </si>
  <si>
    <t>έκταση (τ.μ.)</t>
  </si>
  <si>
    <t xml:space="preserve">Κέντρα Διαλογής (ΜΟΝΟ) </t>
  </si>
  <si>
    <t xml:space="preserve">Καταστήματα Ταχυμεταφορών (ΜΟΝΟ) </t>
  </si>
  <si>
    <t>Καταστήματα Ταχυμεταφορών ΜΑΖΙ με Κέντρα Διαλογής</t>
  </si>
  <si>
    <t xml:space="preserve">Αποθηκευτικοί χώροι </t>
  </si>
  <si>
    <t>Αριθμός Ταχ. Επιχειρήσεων Χωρίς Γεν. Άδεια ενταγμένων στο Δίκτυο</t>
  </si>
  <si>
    <t>Αυτοκίνητα παραγωγής</t>
  </si>
  <si>
    <t>Δίκυκλα</t>
  </si>
  <si>
    <t xml:space="preserve">Λοιπά οχήματα </t>
  </si>
  <si>
    <t>Πελάτες μετρητοίς (χωρίς σύμβαση)</t>
  </si>
  <si>
    <t>30.001 - 150.000 ευρώ</t>
  </si>
  <si>
    <t>150.001 ευρώ και πάνω</t>
  </si>
  <si>
    <t>ΕΙΔΟΣ ΠΡΟΒΛΗΜΑΤΟΣ</t>
  </si>
  <si>
    <t>ΤΡΟΠΟΣ ΕΠΙΛΥΣΗΣ ΔΙΑΦΟΡΑΣ (Προβλήματος)</t>
  </si>
  <si>
    <t>Απώλεια</t>
  </si>
  <si>
    <t>Ζημία</t>
  </si>
  <si>
    <t>Καθυστέρηση</t>
  </si>
  <si>
    <t>Φιλικός Διακ/σμός</t>
  </si>
  <si>
    <t>Διακ/σμός μέσω Ε.Ε.Τ.Τ.</t>
  </si>
  <si>
    <t>Δικαστική επίλυση</t>
  </si>
  <si>
    <t>Σύνολο κύκλου εργασιών (σε ευρώ) από την παροχή ταχυδρομικών και συναφών υπηρεσιών της Ταχ. Επιχείρησης για τη χρήση του 2007.</t>
  </si>
  <si>
    <t>Το σύνολο κύκλου εργασιών αναφέρεται ΜΟΝΟΝ στις δραστηριότητες που αφορούν ταχυδρομικές και συναφείς υπηρεσίες εντός της Ελληνικής Επικράτειας.</t>
  </si>
  <si>
    <t>Σύνολο των εξόδων – δαπανών για την παροχή ταχυδρομικών και συναφών υπηρεσιών για τη χρήση του 2007.</t>
  </si>
  <si>
    <t>Τέτοιες δαπάνες περιλαμβάνουν:</t>
  </si>
  <si>
    <t>00-156</t>
  </si>
  <si>
    <t>A.C.S. ΔΙΕΘΝΕΙΣ ΜΕΤΑΦΟΡΕΣ &amp; ΔΙΕΥΚΟΛΥΝΣΕΙΣ Α.Ε.Ε</t>
  </si>
  <si>
    <t>00-167</t>
  </si>
  <si>
    <t>CAPOCCI COURIER ΕΠΕ</t>
  </si>
  <si>
    <t>00-169</t>
  </si>
  <si>
    <t>DHL EXPRESS (ΕΛΛΑΣ) ΑΝΩΝΥΜΗ ΕΤΑΙΡΕΙΑ ΤΑΧΥΜΕΤΑΦΟΡΩΝ</t>
  </si>
  <si>
    <t>Κατηγορία Γενικής Άδειας</t>
  </si>
  <si>
    <t>00-170</t>
  </si>
  <si>
    <t>DORI TEUTA</t>
  </si>
  <si>
    <t>00-172</t>
  </si>
  <si>
    <t>00-175</t>
  </si>
  <si>
    <t>Αριθμός Μητρώου / Επωνυμία Εταιρείας:</t>
  </si>
  <si>
    <r>
      <t xml:space="preserve">Συμπληρώνεται </t>
    </r>
    <r>
      <rPr>
        <b/>
        <sz val="10"/>
        <rFont val="Arial"/>
        <family val="2"/>
      </rPr>
      <t>ΕΠΙΛΕΓΟΝΤΑΣ</t>
    </r>
    <r>
      <rPr>
        <sz val="10"/>
        <rFont val="Arial"/>
        <family val="2"/>
      </rPr>
      <t xml:space="preserve"> την Κατηγορία Γενικής Άδειας της επιχείρησης από λίστα που δίδεται εντός του κελιού.</t>
    </r>
  </si>
  <si>
    <r>
      <t xml:space="preserve">Συμπληρώνεται </t>
    </r>
    <r>
      <rPr>
        <b/>
        <sz val="10"/>
        <rFont val="Arial"/>
        <family val="2"/>
      </rPr>
      <t>ΕΠΙΛΕΓΟΝΤΑΣ</t>
    </r>
    <r>
      <rPr>
        <sz val="10"/>
        <rFont val="Arial"/>
        <family val="2"/>
      </rPr>
      <t xml:space="preserve"> τον Αριθμό Μητρώου ΕΕΤΤ της επιχείρησης όπως αναφέρεται στη Βεβαίωση Εγγραφής. Στο πεδίο συμπληρώνεται αυτόματα και η επωνυμία και η δηλωθείσα -στην ΕΕΤΤ- διεύθυνση της εταιρείας.</t>
    </r>
  </si>
  <si>
    <t>POLH</t>
  </si>
  <si>
    <t>14ης ΣΕΠΤΕΜΒΡΙΟΥ 6</t>
  </si>
  <si>
    <t>ΓΙΑΝΝΙΤΣΑ</t>
  </si>
  <si>
    <t>ΑΧΑΡΝΩΝ 201</t>
  </si>
  <si>
    <t>ΑΘΗΝΑ</t>
  </si>
  <si>
    <t>ΛΑΧΑΝΑ 2 &amp; ΜΗΤΣΟΤΑΚΗ</t>
  </si>
  <si>
    <t>ΗΡΑΚΛΕΙΟ ΚΡΗΤΗΣ</t>
  </si>
  <si>
    <t>ΚΑΒΕΤΣΟΥ 29</t>
  </si>
  <si>
    <t>ΜΥΤΙΛΗΝΗ</t>
  </si>
  <si>
    <t>ΡΟΙΔΟΥ 6</t>
  </si>
  <si>
    <t>ΧΙΟΣ</t>
  </si>
  <si>
    <t>ΧΑΛΑΝΔΡΙ</t>
  </si>
  <si>
    <t>ΑΡΚΟΛΕΟΝΤΟΣ 13</t>
  </si>
  <si>
    <t>ΠΟΣΕΙΔΩΝΟΣ 28</t>
  </si>
  <si>
    <t>ΠΥΛΑΙΑ ΘΕΣΣΑΛΟΝΙΚΗΣ</t>
  </si>
  <si>
    <t>ΚΟΜΝΗΝΩΝ 2</t>
  </si>
  <si>
    <t>ΣΕΡΡΕΣ</t>
  </si>
  <si>
    <t>ΙΩΑΚΕΙΜ ΚΑΒΥΡΗ 60</t>
  </si>
  <si>
    <t>ΑΛΕΞΑΝΔΡΟΥΠΟΛΗ</t>
  </si>
  <si>
    <t>ΙΩΑΝΝΙΝΩΝ 10</t>
  </si>
  <si>
    <t>ΚΟΜΟΤΗΝΗ</t>
  </si>
  <si>
    <t>ΑΙΓΑΛΕΩ 8</t>
  </si>
  <si>
    <t>ΠΕΙΡΑΙΑΣ</t>
  </si>
  <si>
    <t>ΛΕΩΝΙΔIΟΥ 57</t>
  </si>
  <si>
    <t>ΛΑΜΙΑ</t>
  </si>
  <si>
    <t>Δ. ΓΟΥΝΑΡΗ 40</t>
  </si>
  <si>
    <t>ΑΓ. ΠΑΡΑΣΚΕΥΗ</t>
  </si>
  <si>
    <t>ΣΩΚΡΑΤΟΥΣ 23</t>
  </si>
  <si>
    <t>ΛΑΡΙΣΑ</t>
  </si>
  <si>
    <t>ΦΙΛΙΠΠΟΥ 91</t>
  </si>
  <si>
    <t>ΘΕΣΣΑΛΟΝΙΚΗ</t>
  </si>
  <si>
    <t>ΑΝΤΙΓΟΝΗΣ 20</t>
  </si>
  <si>
    <t>ΡΟΔΟΣ</t>
  </si>
  <si>
    <t>ΘΕΡΜΟΠΥΛΩΝ 26</t>
  </si>
  <si>
    <t>ΑΓ. ΔΗΜΗΤΡΙΟΣ</t>
  </si>
  <si>
    <t>23 ης ΟΚΤΩΒΡΊΟΥ 88</t>
  </si>
  <si>
    <t>ΒΕΡΟΙΑ</t>
  </si>
  <si>
    <t>ΤΡΩΩΝ 12 &amp; ΙΘΑΚΗΣ 30</t>
  </si>
  <si>
    <t>ΠΕΡΙΣΤΕΡΙ</t>
  </si>
  <si>
    <t>ΣΤ. ΣΑΡΑΦΗ 36</t>
  </si>
  <si>
    <t>ΗΛΙΟΥΠΟΛΗ</t>
  </si>
  <si>
    <t>ΜΥΡΙΝΑ</t>
  </si>
  <si>
    <t>ΛΗΜΝΟΣ</t>
  </si>
  <si>
    <t>ΑΙΝΙΑΝΟΣ 8</t>
  </si>
  <si>
    <t>ΣΧΗΜΑΤΑΡΙ</t>
  </si>
  <si>
    <t>ΕΘΝ.ΑΝΤΙΣΤΑΣΕΩΣ 134</t>
  </si>
  <si>
    <t>ΗΡΑΚΛΕΙΟ</t>
  </si>
  <si>
    <t>ΦΡΑΓΚΩΝ 22</t>
  </si>
  <si>
    <t>ΘΕΣ/ΝΙΚΗ</t>
  </si>
  <si>
    <t>ΑΡΧΙΜΗΔΟΥΣ 7</t>
  </si>
  <si>
    <t>ΠΥΡΓΟΣ</t>
  </si>
  <si>
    <t>ΑΕΡΟΠΟΡΟΥ ΓΕΝΝΑΡΕΛH 50</t>
  </si>
  <si>
    <t>ΚΑΛΑΜΑΤΑ</t>
  </si>
  <si>
    <t>ΚΟΥΝΤΟΥΡΓΙΩΤΟΥ 7</t>
  </si>
  <si>
    <t>ΚΑΒΑΛΑ</t>
  </si>
  <si>
    <t>ΔΑΜΟΦΩΝΤΟΣ 3 &amp; ΨΑΡΩΝ 50</t>
  </si>
  <si>
    <t>2.4</t>
  </si>
  <si>
    <t>2.5</t>
  </si>
  <si>
    <t>2.6</t>
  </si>
  <si>
    <t xml:space="preserve">Πίνακας 2: ΤΑΧΥΜΕΤΑΦΟΡΕΣ ΤΑΧΥΔΡΟΜΙΚΩΝ ΑΝΤΙΚΕΙΜΕΝΩΝ                                                                                                                              Προσοχή: Ο Πίνακας 2 συμπληρώνεται αυτόματα με βάση τα στοιχεία των  Πινάκων 3 &amp; 4. </t>
  </si>
  <si>
    <t xml:space="preserve">Η επιχείρηση πρέπει να ελέγξει ώστε τα σύνολα του Πίνακα 3 για το Πλήθος Ταχ.αντικειμένων &amp; Εσόδων (τα οποία προήλθαν από τη συμπλήρωση των πεδίων των Πινάκων 3 &amp; 4 να συμφωνούν με τα αντίστοιχα σύνολα 1.1 του Πίνακα 1 ώστε ο  Έλεγχος Συμφωνίας Αθροίσματος να βγάζει ΣΩΣΤΟ. </t>
  </si>
  <si>
    <t>Προσοχή: Δεν συμπληρώνεται από την επιχείρηση αλλά μεταφέρεται αυτόματα το άθροισμα 3.2 του Πίνακα 3 και το άθροισμα 4.2 του Πίνακα 4.</t>
  </si>
  <si>
    <t>Προσοχή: Δεν συμπληρώνεται από την επιχείρηση αλλά μεταφέρεται αυτόματα το άθροισμα 3.3 του Πίνακα 3 και το άθροισμα 4.3 του Πίνακα 4.</t>
  </si>
  <si>
    <t>Προσοχή: Δεν συμπληρώνεται από την επιχείρηση αλλά μεταφέρεται αυτόματα το άθροισμα 3.6 του Πίνακα 3 και το άθροισμα 4.6 του Πίνακα 4.</t>
  </si>
  <si>
    <t>Προσοχή: Δεν συμπληρώνεται από την επιχείρηση αλλά μεταφέρεται αυτόματα το άθροισμα 3.4 του Πίνακα 3 και το άθροισμα 4.4 του Πίνακα 4.</t>
  </si>
  <si>
    <t>Προσοχή: Δεν συμπληρώνεται από την επιχείρηση αλλά μεταφέρεται αυτόματα το άθροισμα 3.1 του Πίνακα 3 και το άθροισμα 4.1 του Πίνακα 4 .</t>
  </si>
  <si>
    <t>Προσοχή: Δεν συμπληρώνεται από την επιχείρηση αλλά μεταφέρεται αυτόματα το άθροισμα 3.5 του Πίνακα 3 και το άθροισμα 4.5 του Πίνακα 4.</t>
  </si>
  <si>
    <t>Πίνακας 3: ΠΛΗΘΟΣ Ταχ. Αντικειμένων ανά μέθοδο διακίνησης, σε σχέση με το συνολικό χρόνο (από την αποστολή έως την επίδοση) που απαιτήθηκε για τη διακίνηση τους.</t>
  </si>
  <si>
    <t xml:space="preserve">Πίνακας 4: ΕΣΟΔΑ Ταχ. Αντικειμένων ανά μέθοδο διακίνησης, σε σχέση με το συνολικό χρόνο (από την αποστολή έως την επίδοση) που απαιτήθηκε για τη διακίνηση τους. </t>
  </si>
  <si>
    <t>Πίνακας 5: Πλήθος προσπαθειών επίδοσης ταχυδρομικών αντικειμένων από την ταχ. επιχείρηση &amp; το δίκτυό της</t>
  </si>
  <si>
    <t>Συμπληρώνεται το πλήθος των περιπτώσεων επίδοσης των ταχυδρομικών αντικειμένων μετά από 5 ή περισσότερες προσπάθειες.</t>
  </si>
  <si>
    <t>Πλήθος ταχ. αντικειμένων (περιλαμβ. δεμάτων)</t>
  </si>
  <si>
    <t>Πλήθος ταχ. αντικ. παραληφθέντων στα  σημεία εισόδου της χώρας (περιλαμβ. δεμάτων)</t>
  </si>
  <si>
    <t>EXPRESS LINK ΤΑΧΥΜΕΤΑΦΟΡΕΣ ΕΠΕ</t>
  </si>
  <si>
    <t>00-176</t>
  </si>
  <si>
    <t>FLASH RUNNER ΤΑΧΥΔΙΑΝΟΜΕΣ Ε.Π.Ε.</t>
  </si>
  <si>
    <t>00-180</t>
  </si>
  <si>
    <t>FOX (ΦΟΞ) ΔΙΗΠΕΙΡΩΤΙΚΕΣ ΤΑΧΥΜΕΤΑΦΟΡΕΣ ΑΝΩΝΥΜΟΣ ΕΤΑΙΡΕΙΑ</t>
  </si>
  <si>
    <t>00-186</t>
  </si>
  <si>
    <t>GOLD MAIL ΤΑΧΥΜΕΤΑΦΟΡΙΚΗ Α.Ε.</t>
  </si>
  <si>
    <t>01-194</t>
  </si>
  <si>
    <t>GUNELLA KOSTA</t>
  </si>
  <si>
    <t>01-195</t>
  </si>
  <si>
    <t>INTERATTICA ΔΙΚΤΥΟ ΤΑΧΥΜΕΤΑΦΟΡΩΝ Α.Ε.</t>
  </si>
  <si>
    <t>Ονοματεπώνυμο:</t>
  </si>
  <si>
    <t>01-199</t>
  </si>
  <si>
    <t>INTERPOST ΔΙΕΘΝΕΙΣ ΜΕΤΑΦΟΡΕΣ ΕΓΓΡΑΦΩΝ ΚΑΙ ΔΕΜΑΤΩΝ Α.Ε.Ε.</t>
  </si>
  <si>
    <t>Θέση στην εταιρεία:</t>
  </si>
  <si>
    <t>01-200</t>
  </si>
  <si>
    <t>KANGA SERVICES COURIERS  A.E.</t>
  </si>
  <si>
    <t>Διεύθυνση επικοινωνίας:</t>
  </si>
  <si>
    <t>01-201</t>
  </si>
  <si>
    <t>MASS COURIER-ΤΑΧΥΜΕΤΑΦΟΡΕΣ Α.Ε</t>
  </si>
  <si>
    <t>Τηλέφωνο επικοινωνίας:</t>
  </si>
  <si>
    <t>01-203</t>
  </si>
  <si>
    <t>Fax:</t>
  </si>
  <si>
    <t>01-204</t>
  </si>
  <si>
    <t>PROMOTION DISTRIBUTION SERVICES ΜΟΝΟΠΡΟΣΩΠΗ Ε.Π.Ε</t>
  </si>
  <si>
    <t>E-mail:</t>
  </si>
  <si>
    <t>01-206</t>
  </si>
  <si>
    <t>QUICK INTERNATIONAL FREIGHT SERVICES LTD</t>
  </si>
  <si>
    <t>01-207</t>
  </si>
  <si>
    <t>RALITSA KROKU</t>
  </si>
  <si>
    <t>01-210</t>
  </si>
  <si>
    <t>SOTA PAVLLO</t>
  </si>
  <si>
    <t>01-211</t>
  </si>
  <si>
    <t>Τα ποσά του Πίνακα 2 προέρχονται από την ανάλυση των Πινάκων 3 &amp; 4</t>
  </si>
  <si>
    <t>Πίνακας 2</t>
  </si>
  <si>
    <t>Συμπληρώνεται το ΠΛΗΘΟΣ Ταχ. Αντικ. Το άθροισμα μεταφέρεται στον Πίνακα 2</t>
  </si>
  <si>
    <t>3.1.1</t>
  </si>
  <si>
    <t>3.1.2</t>
  </si>
  <si>
    <t>3.2.1</t>
  </si>
  <si>
    <t>3.2.2</t>
  </si>
  <si>
    <t>3.3.1</t>
  </si>
  <si>
    <t>3.3.2</t>
  </si>
  <si>
    <t>3.5.1</t>
  </si>
  <si>
    <t>3.5.2</t>
  </si>
  <si>
    <t>3.6.1</t>
  </si>
  <si>
    <t>3.6.2</t>
  </si>
  <si>
    <t>3.4.1</t>
  </si>
  <si>
    <t>3.4.2</t>
  </si>
  <si>
    <t>Συμπληρώνονται τα ΕΣΟΔΑ Ταχ. Αντικ. Το άθροισμα μεταφέρεται στον Πίνακα 2</t>
  </si>
  <si>
    <t>Το άθροισμα του Πίνακα 5 πρέπει να συμφωνεί με το άθροισμα 1.1</t>
  </si>
  <si>
    <t>Το άθροισμα "Προς ΕΣΩΤΕΡΙΚΟ" πρέπει να συμφωνεί με το άθροισμα των 2.1 και 2.2</t>
  </si>
  <si>
    <t>Το άθροισμα πρέπει να συμφωνεί με το άθροισμα των 2.5 και 2.6</t>
  </si>
  <si>
    <t>Το άθροισμα πρέπει να συμφωνεί με το άθροισμα των 2.3 και 2.4</t>
  </si>
  <si>
    <t>Ανάλυση ετήσιου κύκλου εργασιών από ταχ. υπηρ. πελατών μετρητοίς / με σύμβαση.  Το άθροισμα του πρέπει να ισούται με το άθροισμα του Πίνακα 2.</t>
  </si>
  <si>
    <t>SPEED AIR ΔΙΕΘΝΕΙΣ ΜΕΤΑΦΟΡΕΣ E.Π.Ε</t>
  </si>
  <si>
    <t>01-213</t>
  </si>
  <si>
    <t>TNT ΣΚΑΙΠΑΚ ΕΛΛΑΣ Ε.Π.Ε</t>
  </si>
  <si>
    <t>01-222</t>
  </si>
  <si>
    <t>UPS OF GREECE INC.</t>
  </si>
  <si>
    <t>01-225</t>
  </si>
  <si>
    <t>01-227</t>
  </si>
  <si>
    <t>Α. ΙΩΑΝΝΟΥ-Κ. ΣΙΕΤΟΣ Ο.Ε</t>
  </si>
  <si>
    <t>01-243</t>
  </si>
  <si>
    <t>01-249</t>
  </si>
  <si>
    <t>Α.ΠΑΠΑΖΟΓΛΟΥ &amp; ΣΙΑ Ο.Ε.</t>
  </si>
  <si>
    <t>01-269</t>
  </si>
  <si>
    <t>ΑΓΓΕΛΟΠΟΥΛΟΥ ΘΕΟΔΩΡΑ</t>
  </si>
  <si>
    <t>01-281</t>
  </si>
  <si>
    <t>ΑΔΑΜΟΠΟΥΛΟΥ Κ ΑΘΑΝΑΣΙΑ &amp; ΣΙΑ Ε.Ε</t>
  </si>
  <si>
    <t>01-298</t>
  </si>
  <si>
    <t>ΑΘΑΝΑΣΙΟΥ ΟΛΓΑ &amp; ΣΙΑ Ο.Ε.</t>
  </si>
  <si>
    <t>01-301</t>
  </si>
  <si>
    <t>02-007</t>
  </si>
  <si>
    <t>ΑΙ ΝΤΙ ΠΙ ΕΞΠΡΕΣ ΑΕ ΔΙΕΘΝΩΝ ΤΑΧ\ΡΩΝ ΕΓΓΡΑΦΩΝ ΚΑΙ ΔΕΜΑΤΩΝ</t>
  </si>
  <si>
    <t>02-016</t>
  </si>
  <si>
    <t>ΑΙΟΛΙΚΗ Α.Ε. ΠΡΑΚΤΟΡΕΙΟ ΜΕΤΑΦΟΡΩΝ ΕΣΩΤΕΡΙΚΟΥ</t>
  </si>
  <si>
    <t>02-017</t>
  </si>
  <si>
    <t>ΑΛΑΜΑΝΟΥ Γ. ΜΑΡΙΑ</t>
  </si>
  <si>
    <t>02-020</t>
  </si>
  <si>
    <t>ΑΛΑΤΕΡΑ ΒΑΣΙΛΙΚΗ</t>
  </si>
  <si>
    <t>02-024</t>
  </si>
  <si>
    <t>ΑΛΕΞΙΑΔΟΥ ΖΗΝΟΒΙΑ</t>
  </si>
  <si>
    <t>02-037</t>
  </si>
  <si>
    <t>ΑΛΕΦΑΝΤΙΝΟΥ ΙΩΑΝΝΑ</t>
  </si>
  <si>
    <t>02-045</t>
  </si>
  <si>
    <t>02-049</t>
  </si>
  <si>
    <t>ΑΝΑΣΤΑΣΑΚΗ ΝΙΚΗ</t>
  </si>
  <si>
    <t>02-052</t>
  </si>
  <si>
    <t>ΑΝΑΣΤΑΣΙΑΔΗΣ ΔΗΜΗΤΡΙΟΣ</t>
  </si>
  <si>
    <t>02-053</t>
  </si>
  <si>
    <t>02-054</t>
  </si>
  <si>
    <t>02-057</t>
  </si>
  <si>
    <t>ΑΝΤΡΙΑΝΑ ΜΠΑΓΛΑΝΗ ΜΟΝΟΠΡΟΣΩΠΗ ΕΠΕ</t>
  </si>
  <si>
    <t>02-060</t>
  </si>
  <si>
    <t>ΑΝΤΩΝΗΣ ΡΕΠΟΥΣΚΟΣ ΤΑΧΥΜΕΤΑΦΟΡΕΣ</t>
  </si>
  <si>
    <t>02-061</t>
  </si>
  <si>
    <t>ΑΝΩΝΥΜΗ ΕΜΠΟΡΙΚΗ ΤΑΧΥΔΗΜΟΣΙΕΥΤΙΚΗ -ΤΑΧΥΜΕΤΑΦΟΡΙΚΗ-ΔΙΑΦΗΜΣΤΙΚΗ-ΤΟΥΡΙΣΤΙΚΗ- ΝΑΥΤΙΛΙΑΚΗ ΕΤΑΙΡΕΙΑ</t>
  </si>
  <si>
    <t>02-063</t>
  </si>
  <si>
    <t>Ν. ΜΑΛΤΕΖΟΥ 17</t>
  </si>
  <si>
    <t>ΑΛΙΜΟΣ</t>
  </si>
  <si>
    <t>ΛΟΧ. ΔΙΑΜΑΝΤΗ 15</t>
  </si>
  <si>
    <t>ΟΡΕΣΤΙΑΔΑ</t>
  </si>
  <si>
    <t>ΑΥΛΙΔΟΣ 37</t>
  </si>
  <si>
    <t>ΘΗΒΑ</t>
  </si>
  <si>
    <t>ΚΑΛΛΙΡΡΟΗΣ 77 Β</t>
  </si>
  <si>
    <t>ΑΔΑΜΑΝΤΑΣ ΜΗΛΟΥ</t>
  </si>
  <si>
    <t>ΜΗΛΟΣ</t>
  </si>
  <si>
    <t>ΦΙΛΩΝΟΣ ΚΑΙ ΑΡΙΣΤΟΦΑΝΟΥΣ</t>
  </si>
  <si>
    <t>ΝΙΚΟΛΑΡΕΙΖΗ 5</t>
  </si>
  <si>
    <t>ΣΑΜΟΣ</t>
  </si>
  <si>
    <t>ΕΘΝΙΚΗΣ ΑΝΤΙΣΤΑΣΕΩΣ 20</t>
  </si>
  <si>
    <t>ΑΜΦΙΣΣΑ</t>
  </si>
  <si>
    <t>ΗΒΗΣ 103</t>
  </si>
  <si>
    <t>Π. ΦΑΛΗΡΟ</t>
  </si>
  <si>
    <t>ΚΑΛΛΙΘΕΑ</t>
  </si>
  <si>
    <t>31ο ΧΛΜ Λ. ΒΑΡΗΣ ΚΟΡΩΠΙΟΥ 141</t>
  </si>
  <si>
    <t>ΚΟΡΩΠΙ</t>
  </si>
  <si>
    <t>ΠΑΠΑΝΙΚΟΛΗ 56-58</t>
  </si>
  <si>
    <t>ΣΑΤΩΒΡΙΑΝΔΡΟΥ 31</t>
  </si>
  <si>
    <t>ΣΑΝΤΟΡΙΝΗ</t>
  </si>
  <si>
    <t>ΑΓ. ΘΩΜΑ 8-12</t>
  </si>
  <si>
    <t>ΗΡΑΣ 4</t>
  </si>
  <si>
    <t>ΤΑΥΡΟΣ</t>
  </si>
  <si>
    <t>ΜΑΡΑΘΩΝΟΣ 71</t>
  </si>
  <si>
    <t>ΚΟΡΙΝΘΟΥ 126</t>
  </si>
  <si>
    <t>ΠΑΤΡΑ</t>
  </si>
  <si>
    <t>ΠΛ. ΑΓ. ΘΕΟΔΩΡΩΝ 1</t>
  </si>
  <si>
    <t>ΤΕΡΨΙΘΕΑ ΛΑΡΙΣΑΣ</t>
  </si>
  <si>
    <t>ΙΣΙΔΩΡΑΣ 7</t>
  </si>
  <si>
    <t>ΙΛΙΟΝ</t>
  </si>
  <si>
    <t>ΛΑΚΩΝΙΑΣ 45</t>
  </si>
  <si>
    <t>ΒΑΚΧΟΥ 1</t>
  </si>
  <si>
    <t>ΦΡΥΓΙΑΣ 3</t>
  </si>
  <si>
    <t>Ν. ΙΩΝΙΑ</t>
  </si>
  <si>
    <t>ΑΓ. ΔΗΜΗΤΡΙΟΥ 100</t>
  </si>
  <si>
    <t>ΚΟΛΟΚΟΤΡΩΝΗ 95</t>
  </si>
  <si>
    <t>ΚΡΗΤΗΣ 27</t>
  </si>
  <si>
    <t>ΕΛΕΥΘΕΡΙΟ</t>
  </si>
  <si>
    <t>ΣΧΟΙΝΩΝ 9</t>
  </si>
  <si>
    <t>ΑΧΑΡΝΕΣ</t>
  </si>
  <si>
    <t>ΠΛΑΤΕΙΑ ΗΡΩΩΝ 2</t>
  </si>
  <si>
    <t>ΕΛΕΥΣΙΝΑ</t>
  </si>
  <si>
    <t>ΒΟΥΡΝΑΖΟΥ 8</t>
  </si>
  <si>
    <t>ΚΛΕΙΣΘΕΝΟΥΣ 9</t>
  </si>
  <si>
    <t>ΚΙΑΤΟ</t>
  </si>
  <si>
    <t>26ης ΟΚΤΩΒΡΙΟΥ</t>
  </si>
  <si>
    <t>ΒΛΑΣΤΟΥ 7</t>
  </si>
  <si>
    <t>Έλεγχος Συμφωνίας Αθροίσματος με Πίνακα 1</t>
  </si>
  <si>
    <t>Έλεγχος Συμφωνίας Αθροίσματος με Πίνακα 3</t>
  </si>
  <si>
    <t>ΓΚΟΥΡΟΒΑΝΙΔΗΣ ΕΔΟΥΑΡΔΟΣ</t>
  </si>
  <si>
    <t>04-043</t>
  </si>
  <si>
    <t>ΓΟΥΟΡΛΝΤ ΚΟΥΡΙΕΡ (ΕΛΛΑΣ)  Ε.Π.Ε</t>
  </si>
  <si>
    <t>04-045</t>
  </si>
  <si>
    <t>ΓΡΥΜΠΙΛΛΟΣ ΣΤΑΜΑΤΗΣ</t>
  </si>
  <si>
    <t>04-046</t>
  </si>
  <si>
    <t>04-047</t>
  </si>
  <si>
    <t>04-048</t>
  </si>
  <si>
    <t>Δ.ΚΑΠΕΛΑΚΗΣ - Β.ΜΠΑΡΔΑΚΗΣ Ο.Ε</t>
  </si>
  <si>
    <t>04-049</t>
  </si>
  <si>
    <t>ΔΕΛΑΤΟΛΑΣ ΤΑΧΥΜΕΤΑΦΟΡΙΚΗ ΕΠΕ</t>
  </si>
  <si>
    <t>04-050</t>
  </si>
  <si>
    <t>…………………………………………………………………………………………………………</t>
  </si>
  <si>
    <t>04-051</t>
  </si>
  <si>
    <t>ΔΕΛΤΑ ΠΟΣΤ ΑΝΩΝΥΜΟΣ ΕΤΑΙΡΕΙΑ ΕΜΠΟΡΙΑΣ ΓΕΝΙΚΗΣ ΔΙΑΦΗΜΙΣΗΣ ΚΑΙ ΤΑΧΥΜΕΤΑΦΟΡΩΝ</t>
  </si>
  <si>
    <t>04-052</t>
  </si>
  <si>
    <t>ΔΗΜΑΣ ΑΛΕΞΑΝΔΡΟΣ &amp; ΣΙΑ Ο.Ε.</t>
  </si>
  <si>
    <t>04-053</t>
  </si>
  <si>
    <t>ΔΗΜΗΤΡΗΣ ΚΑΛΑΜΑΤΑΣ ΤΟΥ ΠΑΝ.</t>
  </si>
  <si>
    <t>04-055</t>
  </si>
  <si>
    <t>04-058</t>
  </si>
  <si>
    <t>ΔΗΜΟΠΟΥΛΟΣ Α. - ΤΣΕΛΕΠΙΔΗΣ Ε. Ο.Ε.</t>
  </si>
  <si>
    <t>04-059</t>
  </si>
  <si>
    <t>ΔΙΑΔΙΚΤΥΑΚΗ ΜΕΤΑΦΟΡΙΚΗ ΑΝΩΝΥΜΗ ΕΤΑΙΡΕΙΑ ΠΡΟΊΟΝΤΩΝ ΥΨΗΛΗΣ ΤΕΧΝΟΛΟΓΙΑΣ</t>
  </si>
  <si>
    <t>04-060</t>
  </si>
  <si>
    <t>04-061</t>
  </si>
  <si>
    <t>ΔΙΓΑΛΑΚΗΣ ΑΝΤ. &amp; ΣΙΑ Ε.Ε.</t>
  </si>
  <si>
    <t>04-063</t>
  </si>
  <si>
    <t>ΔΙΕΘΝΕΙΣ ΑΕΡΟΜΕΤΑΦΟΡΕΣ Μ.Ε.Π.Ε</t>
  </si>
  <si>
    <t>04-064</t>
  </si>
  <si>
    <t>ΔΙΕΘΝΗΣ ΤΑΧ/ΚΗ ΕΝΩΣΗ Α.Ε</t>
  </si>
  <si>
    <t>04-069</t>
  </si>
  <si>
    <t>ΔΟΡΔΙΟΥ ΔΕΣΠΟΙΝΑ</t>
  </si>
  <si>
    <t>04-070</t>
  </si>
  <si>
    <t>ΔΟΥΚΑΣ ΘΕΟΔΩΡΟΣ ΚΑΙ ΔΟΥΚΑΣ ΚΩΝ. Ο.Ε.</t>
  </si>
  <si>
    <t>04-077</t>
  </si>
  <si>
    <t>ΔΡΑΚΟΜΑΘΙΟΥΛΑΚΗΣ  Ν. &amp;ΣΙΑ ΟΕ</t>
  </si>
  <si>
    <t>04-078</t>
  </si>
  <si>
    <t>ΔΡΑΚΟΠΟΥΛΟΣ ΑΝΤΩΝΙΟΣ</t>
  </si>
  <si>
    <t>04-080</t>
  </si>
  <si>
    <t>04-082</t>
  </si>
  <si>
    <t>Ε. ΜΠΕΙΚΟ ΚΑΙ ΣΙΑ Ε.Ε.</t>
  </si>
  <si>
    <t>04-085</t>
  </si>
  <si>
    <t>04-090</t>
  </si>
  <si>
    <t>ΕΓΝΑ ΔΙΕΘΝΕΙΣ ΤΑΧΥΜΕΤΑΦΟΡΕΣ Α.Ε</t>
  </si>
  <si>
    <t>04-091</t>
  </si>
  <si>
    <t>ΕΛΛΗΝΙΚΕΣ ΤΑΧΥΔΙΑΔΡΟΜΕΣ Α.Ε ΤΑΧΥΜΕΤΑΦΟΡΩΝ</t>
  </si>
  <si>
    <t>04-092</t>
  </si>
  <si>
    <t>ΕΛΛΗΝΙΚΕΣ ΤΑΧΥΜΕΤΑΦΟΡΕΣ ΕΠΕ</t>
  </si>
  <si>
    <t>04-094</t>
  </si>
  <si>
    <t>ΕΛΛΗΝΙΚΟ ΠΡΑΚΤΟΡΕΙΟ ΔΙΑΝΟΜΗΣ ΞΕΝΟΥ ΤΥΠΟΥ Ε.Π.Ε.</t>
  </si>
  <si>
    <t>04-095</t>
  </si>
  <si>
    <t>ΕΜΜ.ΓΙΑΝΝΙΔΑΚΗΣ- ΑΠ.ΔΗΜΑΚΟΣ ΟΕ</t>
  </si>
  <si>
    <t>04-101</t>
  </si>
  <si>
    <t>ΕΞΑΔΑΚΤΥΛΟΣ Σ. - ΜΑΞΙΜΙΑΔΗΣ Π. Ο.Ε.</t>
  </si>
  <si>
    <t>04-102</t>
  </si>
  <si>
    <t>ΕΞΠΡΕΣ  ΦΛΑΥ ΕΠΕ</t>
  </si>
  <si>
    <t>04-105</t>
  </si>
  <si>
    <t>ΕΥΘΥΜΙΑΔΗ ΜΑΡΙΑ</t>
  </si>
  <si>
    <t>04-106</t>
  </si>
  <si>
    <t>ΖΑΪΡΗΣ Δ. - ΖΟΡΓΙΑΝΟΣ Χ. Ο.Ε</t>
  </si>
  <si>
    <t>04-107</t>
  </si>
  <si>
    <t>ΖΑΝΝΕΤΗΣ ΓΕΩΡΓΙΟΣ</t>
  </si>
  <si>
    <t>04-108</t>
  </si>
  <si>
    <t>ΖΑΡΙΦΗΣ Ν. &amp; ΣΙΑ Ο.Ε.</t>
  </si>
  <si>
    <t>04-112</t>
  </si>
  <si>
    <t>04-113</t>
  </si>
  <si>
    <t>ΖΙΑΜΠΡΑΣ Π.- ΔΕΛΗΓΙΑΝΝΗΣ Ι. Ο.Ε</t>
  </si>
  <si>
    <t>05-006</t>
  </si>
  <si>
    <t>ΠΛ. ΙΠΠΟΔΡΟΜΟΥ 12</t>
  </si>
  <si>
    <t>ΦΩΤΗ ΚΑΤΣΑΡΗ 9</t>
  </si>
  <si>
    <t>ΣΥΚΙΕΣ</t>
  </si>
  <si>
    <t>ΛΕΥΚΑΔΑ</t>
  </si>
  <si>
    <t>ΑΙΓΑΛΕΩ 21</t>
  </si>
  <si>
    <t>ΤΕΓΕΑΣ 18</t>
  </si>
  <si>
    <t>ΑΡΓΥΡΟΥΠΟΛΗ</t>
  </si>
  <si>
    <t>ΝΕΟΦΥΤΟΥ 7</t>
  </si>
  <si>
    <t>Σ. ΒΕΜΠΩ 23</t>
  </si>
  <si>
    <t>ΓΛΥΦΑΔΑ</t>
  </si>
  <si>
    <t>ΓΙΑΝΝΙΤΣΩΝ 100</t>
  </si>
  <si>
    <t>ΚΑΛΑΒΡΥΤΩΝ 15</t>
  </si>
  <si>
    <t>ΑΓΙΟΣ ΔΗΜΗΤΡΙΟΣ</t>
  </si>
  <si>
    <t>ΤΑΜΠΑ 32</t>
  </si>
  <si>
    <t>Φ. ΕΤΑΙΡΕΙΑΣ 82 ΚΑΙ ΑΡΙΣΤΟΦΑΝΟΥΣ</t>
  </si>
  <si>
    <t>ΡΟΖΟΥ 35 &amp; ΑΛΕΞΑΝΔΡΑΣ 49</t>
  </si>
  <si>
    <t>ΒΟΛΟΣ</t>
  </si>
  <si>
    <t>ΒΟΤΣΗ 14</t>
  </si>
  <si>
    <t>ΑΘΗΝΩΝ 2 (ΚΟΜΒΟΣ Π.Π.Γ.Ν.Π.)</t>
  </si>
  <si>
    <t>ΡΙΟ</t>
  </si>
  <si>
    <t>ΠΕΡΙΚΛΕΟΥΣ 1</t>
  </si>
  <si>
    <t>ΑΙΓΙΟ</t>
  </si>
  <si>
    <t>Στοιχεία Ερωτώμενης Επιχείρησης:</t>
  </si>
  <si>
    <t>Πλήθος ταχ.   αντικειμένων</t>
  </si>
  <si>
    <t>Πλήθος ταχ.  αντικειμένων</t>
  </si>
  <si>
    <t>Εφόσον δεν είναι διαθέσιμη η ανάλυση των δαπανών στις ως άνω κατηγορίες, να συμπληρωθεί το συνολικό ποσό δαπανών στο διπλανό κελί.</t>
  </si>
  <si>
    <t>05-089</t>
  </si>
  <si>
    <t>ΚΑΡΑΝΤΖΑΣ ΝΙΚΟΛΑΟΣ</t>
  </si>
  <si>
    <t>05-091</t>
  </si>
  <si>
    <t>ΚΑΡΑΤΖΟΜΠΑΝΗΣ ΚΩΝΣΤΑΝΤΙΝΟΣ</t>
  </si>
  <si>
    <t>05-092</t>
  </si>
  <si>
    <t>ΚΑΡΑΤΣΙΩΛΗΣ ΕΥΑΓΓΕΛΟΣ</t>
  </si>
  <si>
    <t>06-003</t>
  </si>
  <si>
    <t>ΚΑΡΑΧΑΛΙΟΣ ΙΩΑΝ. ΜΙΧΑΗΛ</t>
  </si>
  <si>
    <t>06-004</t>
  </si>
  <si>
    <t>ΚΑΡΟΥΖΟΣ Π. - ΤΡΙΚΑΔΑΣ Π. Ο.Ε.</t>
  </si>
  <si>
    <t>06-006</t>
  </si>
  <si>
    <t>ΚΑΤΣΙΡΟΣ Γ. &amp; ΣΙΑ Ε.Ε.</t>
  </si>
  <si>
    <t>06-012</t>
  </si>
  <si>
    <t>06-013</t>
  </si>
  <si>
    <t>06-014</t>
  </si>
  <si>
    <t>ΚΙΟΥΛΑΦΗΣ ΘΕΟΔΟΣΙΟΣ</t>
  </si>
  <si>
    <t>06-016</t>
  </si>
  <si>
    <t>ΚΛΑΥΔΙΑΝΟΣ ΚΑΙΣΑΡ</t>
  </si>
  <si>
    <t>06-017</t>
  </si>
  <si>
    <t>ΚΟΚΚΙΝΟΣ ΕΠΕ</t>
  </si>
  <si>
    <t>06-020</t>
  </si>
  <si>
    <t>06-021</t>
  </si>
  <si>
    <t>ΚΟΜΒΟΣ LOGISTICS ΜΕΤΑΦΟΡΩΝ</t>
  </si>
  <si>
    <t>06-030</t>
  </si>
  <si>
    <t>ΚΟΥΛΑΣ ΚΥΡΙΑΚΟΣ</t>
  </si>
  <si>
    <t>06-031</t>
  </si>
  <si>
    <t>ΚΟΥΝΕΛΗΣ  ΝΙΚΟΛΑΟΣ</t>
  </si>
  <si>
    <t>06-032</t>
  </si>
  <si>
    <t>ΚΟΥΡΙΕΡ ΕΡΜΗΣ ΕΠΕ</t>
  </si>
  <si>
    <t>06-034</t>
  </si>
  <si>
    <t>06-035</t>
  </si>
  <si>
    <t>ΚΟΥΤΣΙΚΟΣ ΧΡΗΣΤΟΣ</t>
  </si>
  <si>
    <t>06-036</t>
  </si>
  <si>
    <t>06-037</t>
  </si>
  <si>
    <t>ΚΥΡΙΛΛΙΔΗΣ  ΚΩΝΣΤΑΝΤΙΝΟΣ</t>
  </si>
  <si>
    <t>06-043</t>
  </si>
  <si>
    <t>06-044</t>
  </si>
  <si>
    <t>ΚΥΡΚΟΣ ΠΑΣΧΑΛΗΣ</t>
  </si>
  <si>
    <t>06-045</t>
  </si>
  <si>
    <t>ΚΩΝ/ΝΟΣ ΧΟΥΛΙΑΡΑΣ ΚΑΙ ΣΙΑ Ο.Ε.</t>
  </si>
  <si>
    <t>06-049</t>
  </si>
  <si>
    <t>ΚΩΝΣΤΑΝΤΙΝΙΔΗΣ ΔΗΜΗΤΡΙΟΣ</t>
  </si>
  <si>
    <t>06-050</t>
  </si>
  <si>
    <t>ΚΩΝΣΤΑΝΤΙΝΟΠΟΥΛΟΥ ΜΑΡΙΑ</t>
  </si>
  <si>
    <t>06-051</t>
  </si>
  <si>
    <t>ΚΩΝΣΤΑΝΤΙΝΟΣ ΑΡΕΑΛΗΣ &amp; ΣΙΑ Ε.Ε.</t>
  </si>
  <si>
    <t>06-052</t>
  </si>
  <si>
    <t>ΚΩΝΣΤΑΝΤΙΝΟΣ ΜΠΑΓΔΑΤΟΓΛΟΥ &amp; ΣΙΑ Ο.Ε.</t>
  </si>
  <si>
    <t>06-058</t>
  </si>
  <si>
    <t>ΚΩΣΤΑΚΟΥ ΕΛΕΝΗ</t>
  </si>
  <si>
    <t>06-059</t>
  </si>
  <si>
    <t>ΚΩΤΣΗΣ ΒΑΣΙΛΕΙΟΣ</t>
  </si>
  <si>
    <t>06-060</t>
  </si>
  <si>
    <t>ΛΑΔΑΣ ΔΗΜΗΤΡΙΟΣ</t>
  </si>
  <si>
    <t>06-066</t>
  </si>
  <si>
    <t>ΛΑΖΑΡΗ ΓΕΩΡΓΙΑ</t>
  </si>
  <si>
    <t>06-067</t>
  </si>
  <si>
    <t>ΛΑΖΑΡΗ ΜΥΡΤΩ</t>
  </si>
  <si>
    <t>06-068</t>
  </si>
  <si>
    <t>ΛΑΖΑΡΙΔΟΥ ΙΝΤΑ</t>
  </si>
  <si>
    <t>06-071</t>
  </si>
  <si>
    <t>ΛΑΖΟΠΟΥΛΟΣ  Α. - ΡΟΥΣΟΠΟΥΛΟΥ  ΑΙΚ. Ο.Ε.</t>
  </si>
  <si>
    <t>06-072</t>
  </si>
  <si>
    <t>ΛΑΣΠΑΣ Π &amp; ΣΙΑ Ο.Ε</t>
  </si>
  <si>
    <t>06-075</t>
  </si>
  <si>
    <t>06-076</t>
  </si>
  <si>
    <t>ΛΥΠΑΚΗ ΜΑΡΙΑΝΝΑ</t>
  </si>
  <si>
    <t>06-094</t>
  </si>
  <si>
    <t>Μ. ΜΠΑΚΟΥΣΗ &amp; ΣΙΑ ΕΕ</t>
  </si>
  <si>
    <t>06-104</t>
  </si>
  <si>
    <t>Μ.ΚΑΤΣΙΜΕΝΗΣ-Ν.ΚΕΜΠΕΡΑΣ Ο.Ε.</t>
  </si>
  <si>
    <t>06-107</t>
  </si>
  <si>
    <t>ΜΑΒΙΛΗ  ΕΛΕΝΗ</t>
  </si>
  <si>
    <t>06-112</t>
  </si>
  <si>
    <t>ΜΑΓΕΙΡΟΠΟΥΛΟΣ ΑΠΟΣΤΟΛΟΣ</t>
  </si>
  <si>
    <t>06-113</t>
  </si>
  <si>
    <t>ΜΑΚΡΥΠΟΥΛΙΑΣ ΚΩΝ/ΝΟΣ</t>
  </si>
  <si>
    <t>06-124</t>
  </si>
  <si>
    <t>ΜΑΛΛΙΑΡΑΚΗ  -  ΜΑΛΙΑΡΟΥ ΑΝΝΑ</t>
  </si>
  <si>
    <t>06-135</t>
  </si>
  <si>
    <t>ΜΑΝΙΑΤΗΣ ΚΛΕΑΝΘΗΣ</t>
  </si>
  <si>
    <t>06-136</t>
  </si>
  <si>
    <t>ΜΑΡΑΓΚΟΣ ΠΟΛΥΒΙΟΣ</t>
  </si>
  <si>
    <t>06-137</t>
  </si>
  <si>
    <t>06-138</t>
  </si>
  <si>
    <t>06-139</t>
  </si>
  <si>
    <t>ΜΑΡΗΣ ΦΩΤΙΟΣ</t>
  </si>
  <si>
    <t>06-143</t>
  </si>
  <si>
    <t>ΜΑΡΚΟΣ ΕΜΜ. ΑΘΗΝΑΙΟΣ</t>
  </si>
  <si>
    <t>06-144</t>
  </si>
  <si>
    <t>ΜΑΡΚΟΣ ΜΠΙΖΑΣ ΕΜΠΟΡΙΚΕΣ-ΤΟΥΡΙΣΤΙΚΕΣ ΕΠΙΧΕΙΡΗΣΕΙΣ-ΕΝΟΙΚΙΑΣΕΙΣ ΑΥΤΟΚΙΝΗΤΩΝ ΑΕ</t>
  </si>
  <si>
    <t>06-145</t>
  </si>
  <si>
    <t>ΜΑΡΝΕΛΑΚΗΣ Π. &amp;  ΣΙΑ Ο.Ε</t>
  </si>
  <si>
    <t>06-146</t>
  </si>
  <si>
    <t>ΜΑΡΤΣΑΚΗΣ ΠΑΝΑΓΙΩΤΗΣ</t>
  </si>
  <si>
    <t>06-148</t>
  </si>
  <si>
    <t>ΜΑΣΟΥΡΙΔΗΣ Ν. ΚΑΙ ΣΙΑ ΟΕ</t>
  </si>
  <si>
    <t>06-150</t>
  </si>
  <si>
    <t>ΜΑΥΡΟΜΜΑΤΗΣ ΒΑΣΙΛΕΙΟΣ</t>
  </si>
  <si>
    <t>06-156</t>
  </si>
  <si>
    <t>ΜΕΛΕΝΙΚΙΟΣ ΑΝΤΩΝΙΟΣ</t>
  </si>
  <si>
    <t>06-157</t>
  </si>
  <si>
    <t>ΜΕΣΗΜΕΡΤΣΗΣ ΚΩΝ/ΝΟΣ</t>
  </si>
  <si>
    <t>06-158</t>
  </si>
  <si>
    <t>ΜΕΣΟΓΕΙΑΚΕΣ ΤΑΧΥΜΕΤΑΦΟΡΕΣ  ΕΠΕ</t>
  </si>
  <si>
    <t>06-159</t>
  </si>
  <si>
    <t>ΜΕΤΑΞΑΣ Π. - ΝΙΚΟΛΑΙΔΗΣ Δ. Ο.Ε.</t>
  </si>
  <si>
    <t>06-163</t>
  </si>
  <si>
    <t>ΕΛ. ΒΕΝΙΖΕΛΟΥ 35</t>
  </si>
  <si>
    <t>ΜΕΛΙΣΣΙΑ</t>
  </si>
  <si>
    <t>ΑΣΤΑΚΟΥ 13</t>
  </si>
  <si>
    <t>ΔΗΜΑΡΧΟΥ ΚΩΤΣΟΠΟΥΛΟΥ 3</t>
  </si>
  <si>
    <t>ΓΑΛ. ΔΗΜΟΚΡΑΤΙΑΣ &amp; ΚΡΑΤΕΡΟΥ</t>
  </si>
  <si>
    <t>ΤΟΜΠΑΖΗ 8</t>
  </si>
  <si>
    <t>ΑΝΘΕΩΝ 5</t>
  </si>
  <si>
    <t>ΛΥΚΟΒΡΥΣΗ</t>
  </si>
  <si>
    <t>ΦΑΡΡΩΝ &amp; ΣΤΑΔΙΟΥ 8</t>
  </si>
  <si>
    <t>ΔΑΦΝΗΣ 2</t>
  </si>
  <si>
    <t>ΚΑΛΑΠΟΘΑΚΗ 10</t>
  </si>
  <si>
    <t>ΦΙΛΩΤΑ 3</t>
  </si>
  <si>
    <t>ΛΑΓΚΑΔΑ 11Β</t>
  </si>
  <si>
    <t>ΜΙΧΑΗΛ ΒΟΓΔΟΥ 8</t>
  </si>
  <si>
    <t>ΞΑΝΘΗ</t>
  </si>
  <si>
    <t>ΣΦΙΓΓΟΣ 4</t>
  </si>
  <si>
    <t>ΝΕΟΣ ΚΟΣΜΟΣ</t>
  </si>
  <si>
    <t>ΔΙΓΕΝΗ 1</t>
  </si>
  <si>
    <t>ΑΓ.ΠΑΝΤΩΝ 46</t>
  </si>
  <si>
    <t>ΑΓΙΑ ΜΑΡΙΝΑ</t>
  </si>
  <si>
    <t>ΛΕΡΟΣ</t>
  </si>
  <si>
    <t>ΕΠΙΔΑΥΡΟΥ 28</t>
  </si>
  <si>
    <t>ΣΙΣΜΑΝΟΓΛΟΥ ΤΕΡΜΑ</t>
  </si>
  <si>
    <t>ΒΛΑΧΟΘΑΝΑΣΗ 29</t>
  </si>
  <si>
    <t>ΔΗΜ. ΨΑΡΡΟΥ 75</t>
  </si>
  <si>
    <t>Μ.ΑΛΕΞΑΝΔΡΟΥ 16</t>
  </si>
  <si>
    <t>ΣΦΑΕΛΟΥ 3-5 &amp; ΠΡΙΗΝΗΣ</t>
  </si>
  <si>
    <t>ΑΞΟΣ ΓΙΑΝΝΙΤΣΩΝ</t>
  </si>
  <si>
    <t>ΜΠΙΖΑΝΙΟΥ 30</t>
  </si>
  <si>
    <t>ΛΕΩΦ. ΣΟΥΝΙΟΥ 51</t>
  </si>
  <si>
    <t>ΜΑΡΚΟΠΟΥΛΟ</t>
  </si>
  <si>
    <t>2ο ΧΛΜ. Ν.Ε.Ο. ΛΑΜΙΑΣ- ΑΘΗΝΑΣ</t>
  </si>
  <si>
    <t>5ο ΧΛΜ. ΕΘΝ. ΟΔΟΥ ΠΕΛΕΚΑ</t>
  </si>
  <si>
    <t>ΚΕΡΚΥΡΑ</t>
  </si>
  <si>
    <t>ΚΛΕΜΑΝΣΩ 20-22</t>
  </si>
  <si>
    <t>ΕΡΜΟΥ 90</t>
  </si>
  <si>
    <t>ΣΜΥΡΝΗΣ 67</t>
  </si>
  <si>
    <t>ΛΩΤΟΥ 5</t>
  </si>
  <si>
    <t>ΑΛΚΑΜΕΝΟΥΣ 4</t>
  </si>
  <si>
    <t>ΚΑΣΤΑΜΟΝΗΣ 98</t>
  </si>
  <si>
    <t>Πίνακας 3</t>
  </si>
  <si>
    <t>ΟΡΦΑΝΙΔΗΣ ΑΠΟΣΤΟΛΟΣ</t>
  </si>
  <si>
    <t>ΟΣΛΑΝΙΤΗΣ ΧΡΗΣΤΟΣ</t>
  </si>
  <si>
    <t>ΟΦΙΣ ΕΞΠΡΕΣ ΤΑΧΥΜΕΤΑΦΟΡΕΣ ΜΟΝΟΠΡΟΣΩΠΗ ΕΠΕ</t>
  </si>
  <si>
    <t>Π  ΧΑΤΖΗΚΑΛΥΜΝΙΟΣ - Ε ΖΩΖΟΥΛΑΣ Ο.Ε</t>
  </si>
  <si>
    <t>Π.ΜΑΝΕΑΔΗΣ - Α.ΠΛΕΣΣΑΣ Ο.Ε</t>
  </si>
  <si>
    <t>ΠΑΛΑΜΙΩΤΗΣ ΣΩΤΗΡΗΣ</t>
  </si>
  <si>
    <t>ΠΑΝΟΥ ΑΝΔΡΕΑΣ</t>
  </si>
  <si>
    <t>ΠΑΝΤΕΛΟΠΟΥΛΟΥ ΑΝΑΣΤΑΣΙΑ</t>
  </si>
  <si>
    <t>ΠΑΝΩΡΙΟΣ Π. ΚΩΝΣΤΑΝΤΙΝΟΣ</t>
  </si>
  <si>
    <t>ΠΑΠΑΔΑΤΟΣ ΧΡΗΣΤΟΣ</t>
  </si>
  <si>
    <t>ΠΑΠΑΝΙΚΟΛΑΟΥ ΠΑΝΑΓΙΩΤΑ</t>
  </si>
  <si>
    <t>ΠΑΠΠΑ ΕΥΑΓΓΕΛΙΑ</t>
  </si>
  <si>
    <t>ΠΑΦΗΣ ΚΥΡΙΑΚΟΣ</t>
  </si>
  <si>
    <t>ΠΕΝΣΟΣ ΕΥΑΓΓΕΛΟΣ</t>
  </si>
  <si>
    <t>ΠΕΠΠΑΣ ΑΓΑΜ. ΔΗΜΗΤΡΙΟΣ</t>
  </si>
  <si>
    <t>ΠΕΡΙΣΤΕΡΑΚΗΣ Σ. &amp; ΣΙΑ Ο.Ε.</t>
  </si>
  <si>
    <t>ΠΕΤΡΟΥΛΗ ΕΛΙΣΑΒΕΤ</t>
  </si>
  <si>
    <t>ΠΟΥΡΙΔΟΥ ΕΙΡΗΝΗ</t>
  </si>
  <si>
    <t>ΡΑΓΓΟΥ ΜΕΡΗΤΖΑΝΗ</t>
  </si>
  <si>
    <t>ΡΑΔΙΟ ΤΑΞΙ ΠΛΑΝΗΤΗΣ 2004</t>
  </si>
  <si>
    <t>ΡΑΛΛΗΣ ΑΝΤΩΝΙΟΣ</t>
  </si>
  <si>
    <t>ΡΑΠΤΗΣ ΑΘΑΝΑΣΙΟΣ</t>
  </si>
  <si>
    <t>ΡΑΧΟΥΛΗ  ΕΥΓΕΝΙΑ</t>
  </si>
  <si>
    <t>ΡΙΓΑΝΑΣ  ΑΛΕΞΑΝΔΡΟΣ</t>
  </si>
  <si>
    <t>Σ. ΑΛΕΞΙΟΥ &amp; ΣΙΑ ΟΕ</t>
  </si>
  <si>
    <t>Σ. ΣΠΥΡΙΔΩΝ - Α. ΚΑΦΑΝΤΑΡΗ Ο.Ε.-ΤΑΧΥΔΡΟΜΙΚΕΣ ΥΠΗΡΕΣΙΕΣ-ΤΑΧΥΜΕΤΑΦΟΡΕΣ</t>
  </si>
  <si>
    <t>ΣΑΛΟΝΙΚΙΔΟΥ ΜΑΡΙΑ</t>
  </si>
  <si>
    <t>ΣΑΜΑΤΙΔΗΣ Τ. ΑΛΕΞΙΟΣ</t>
  </si>
  <si>
    <t>ΑΘ. ΔΙΑΚΟΥ 20</t>
  </si>
  <si>
    <t>ΖΩΓΡΑΦΟΥ</t>
  </si>
  <si>
    <t>ΠΛ. ΑΓ. ΛΟΥΚΑ 20</t>
  </si>
  <si>
    <t>ΡΩΜΑΝΟΥ 2</t>
  </si>
  <si>
    <t>ΓΙΑΝΝΙΔΗ 4</t>
  </si>
  <si>
    <t>ΜΟΣΧΑΤΟ</t>
  </si>
  <si>
    <t>ΑΡΓΟΣΤΟΛΙΟΥ 3</t>
  </si>
  <si>
    <t>ΚΟΡΙΝΘΟΥ 294</t>
  </si>
  <si>
    <t>ΛΕΩΦ. ΕΙΡΗΝΗΣ 21</t>
  </si>
  <si>
    <t>ΠΡΕΒΕΖΑ</t>
  </si>
  <si>
    <t>ΜΟΝΑΣΤΗΡΙΟΥ 225</t>
  </si>
  <si>
    <t>ΒΛΑΣΤΩΝ 1</t>
  </si>
  <si>
    <t>ΑΕΡΟΔΡΟΜΙΟΥ 22</t>
  </si>
  <si>
    <t>Λ. ΑΛΙΜΟΥ 44 &amp; ΡΩΜΑ 17</t>
  </si>
  <si>
    <t>ΚΑΠΕΤΑΝ ΧΡΟΝΑ 37</t>
  </si>
  <si>
    <t>ΚΑΛΛΙΡΟΗΣ 74</t>
  </si>
  <si>
    <t>ΒΙΡΓΙΝΙΑΣ ΜΠΕΝΑΚΗ 8-10</t>
  </si>
  <si>
    <t>ΑΚΡΟΠΟΛΕΩΣ 115-117</t>
  </si>
  <si>
    <t>ΔΑΦΝΗ</t>
  </si>
  <si>
    <t>ΟΘΩΝΟΣ-ΑΜΑΛΙΑΣ 52</t>
  </si>
  <si>
    <t>Θ. ΟΙΚΟΝΟΜΟΥ 4</t>
  </si>
  <si>
    <t>Ζ  7</t>
  </si>
  <si>
    <t>ΣΑΡΚΟΔΙΝΟΥ 107</t>
  </si>
  <si>
    <t>ΜΥΛΩΝ 19-21</t>
  </si>
  <si>
    <t>ΕΛ. ΒΕΝΙΖΕΛΟΥ 43-45</t>
  </si>
  <si>
    <t>ΣΙΔΗΡΟΚΑΣΤΡΟΥ 1-3</t>
  </si>
  <si>
    <t>ΒΟΤΑΝΙΚΟΣ</t>
  </si>
  <si>
    <t>ΑΣΚΛΗΠΙΟΥ 25</t>
  </si>
  <si>
    <t>ΚΡΥΟΝΕΡΙ  ΑΤΤΙΚΗΣ</t>
  </si>
  <si>
    <t>ΙΛΙΣΙΩΝ 8</t>
  </si>
  <si>
    <t>ΑΦΡΟΔΙΤΗΣ 1-3</t>
  </si>
  <si>
    <t>ΚΕΡΑΜΕΩΝ 1 &amp; ΛΕΝΟΡΜΑΝ 2</t>
  </si>
  <si>
    <t>ΥΜΗΤΤΟΥ 265</t>
  </si>
  <si>
    <t>Λ. ΒΟΥΛΙΑΓΜΕΝΗΣ 34</t>
  </si>
  <si>
    <t>ΝΟΤΑΡΑ 13</t>
  </si>
  <si>
    <t>ΔΙΟΧΑΡΟΥΣ 14</t>
  </si>
  <si>
    <t>Λ. ΚΗΦΙΣΣΟΥ 163</t>
  </si>
  <si>
    <t>ΑΓ. Ι. ΡΕΝΤΗΣ</t>
  </si>
  <si>
    <t>ΜΑΡΜΑΡΑ 25</t>
  </si>
  <si>
    <t>ΑΣΤΥΔΑΜΑΝΤΟΣ 71</t>
  </si>
  <si>
    <t>ΜΠΙΖΑΝΙΟΥ 3</t>
  </si>
  <si>
    <t>ΥΨΗΛΑΝΤΟΥ 6</t>
  </si>
  <si>
    <t>ΠΛΑΤΩΝΟΣ 13</t>
  </si>
  <si>
    <t>ΡΟΪΚΟΥ 5</t>
  </si>
  <si>
    <t>ΚΗΦΙΣΟΥ 14</t>
  </si>
  <si>
    <t>ΑΓΙΟΥ ΔΙΟΝΥΣΙΟΥ 22</t>
  </si>
  <si>
    <t>7ης ΜΕΡΑΡΧΙΑΣ 28</t>
  </si>
  <si>
    <t>ΑΘΑΝ. ΔΙΑΚΟΥ 3</t>
  </si>
  <si>
    <t>ΝΕΑΠΟΛΗ ΘΕΣ/ΝΙΚΗΣ</t>
  </si>
  <si>
    <t>17.2.7</t>
  </si>
  <si>
    <t>99-107</t>
  </si>
  <si>
    <t>ΤΣΙΡΩΝΗ ΒΑΣΙΛΙΚΗ</t>
  </si>
  <si>
    <t>99-108</t>
  </si>
  <si>
    <t>ΤΣΙΤΣΙΜΠΙΚΟΣ ΒΑΣΙΛΕΙΟΣ</t>
  </si>
  <si>
    <t>99-110</t>
  </si>
  <si>
    <t>ΤΣΙΤΩΤΑΣ Γ. &amp; ΣΙΑ Ο.Ε</t>
  </si>
  <si>
    <t>99-115</t>
  </si>
  <si>
    <t>ΤΣΟΜΠΑΝΙΔΗΣ ΑΝΔΡΕΑΣ</t>
  </si>
  <si>
    <t>99-119</t>
  </si>
  <si>
    <t>ΤΣΟΥΛΟΥΛΗΣ ΑΝ. ΙΩΑΝΝΗΣ</t>
  </si>
  <si>
    <t>99-120</t>
  </si>
  <si>
    <t>ΤΣΟΥΤΣΗ Β. ΕΥΦΡΟΣΥΝΗ</t>
  </si>
  <si>
    <t>99-121</t>
  </si>
  <si>
    <t>ΦΡΑΝΤΖΗ ΒΑΣΙΛΕΙΑ</t>
  </si>
  <si>
    <t>99-122</t>
  </si>
  <si>
    <t>99-123</t>
  </si>
  <si>
    <t>ΧΑΛΚΙΑΔΑΚΗΣ ΙΩΑΝΝΗΣ</t>
  </si>
  <si>
    <t>99-125</t>
  </si>
  <si>
    <t>ΧΑΡΑΛΑΜΠΙΔΗΣ ΙΩΑΝΝΗΣ</t>
  </si>
  <si>
    <t>99-126</t>
  </si>
  <si>
    <t>99-127</t>
  </si>
  <si>
    <t>ΧΑΡΙΖΑΝΗΣ ΠΕΤΡΟΣ</t>
  </si>
  <si>
    <t>99-130</t>
  </si>
  <si>
    <t>ΧΑΤΖΗΣΑΒΒΙΔΗΣ ΚΩΝ/ΝΟΣ &amp; ΣΙΑ Ο.Ε.</t>
  </si>
  <si>
    <t>99-132</t>
  </si>
  <si>
    <t>ΧΙΩΤΕΛΗΣ ΙΩΑΝΝΗΣ</t>
  </si>
  <si>
    <t>99-135</t>
  </si>
  <si>
    <t>99-136</t>
  </si>
  <si>
    <t>99-137</t>
  </si>
  <si>
    <t>99-141</t>
  </si>
  <si>
    <t>ΧΡΙΣΤΟΔΟΥΛΙΔΟΥ ΑΛΙΚΗ</t>
  </si>
  <si>
    <t>99-145</t>
  </si>
  <si>
    <t>ΧΡΟΝΑΚΟΣ ΑΝΑΣΤΑΣΙΟΣ</t>
  </si>
  <si>
    <t>99-146</t>
  </si>
  <si>
    <t>99-147</t>
  </si>
  <si>
    <t>ΧΡΟΝΟΠΟΥΛΟΥ ΑΣΗΜΙΝΑ &amp; ΣΙΑ Ε.Ε.</t>
  </si>
  <si>
    <t>99-148</t>
  </si>
  <si>
    <t>ΧΡΥΣΑΦΟΠΟΥΛΟΣ ΔΗΜΗΤΡΙΟΣ</t>
  </si>
  <si>
    <t>99-149</t>
  </si>
  <si>
    <t>ΧΡΥΣΟΒΑΛΑΝΤΗ ΜΑΡΙΑ</t>
  </si>
  <si>
    <t>99-152</t>
  </si>
  <si>
    <t>ΧΡΥΣΟΥΛΗ ΑΛΕΞΑΝΔΡΑ</t>
  </si>
  <si>
    <t>99-153</t>
  </si>
  <si>
    <t>ΧΡΥΣΟΥΛΗ ΜΑΝΩΛΙΑ</t>
  </si>
  <si>
    <t>99-154</t>
  </si>
  <si>
    <t>ΨΑΡΑΚΗΣ ΝΙΚΟΛΑΟΣ</t>
  </si>
  <si>
    <t>Συμπληρώνεται το ΠΛΗΘΟΣ Ταχ. Αντικ. Το άθροισμα πρέπει να συμφωνεί με το άθροισμα του Πίνακα 3</t>
  </si>
  <si>
    <t>1.1.1</t>
  </si>
  <si>
    <t>1.1.2</t>
  </si>
  <si>
    <t>1.1.3</t>
  </si>
  <si>
    <t>1.1.4</t>
  </si>
  <si>
    <t>Ευρωπ. Ένωση (27 χώρες)</t>
  </si>
  <si>
    <t>Ετήσιος κύκλος εργασιών πελατών με συμβάσεις ταχ. επιχείρησης &amp; του δικτύου της, στις  31/12/2007</t>
  </si>
  <si>
    <t>Μεταφορικά μέσα ταχ. επιχείρησης &amp; του δικτύου της, στις  31/12/2007</t>
  </si>
  <si>
    <t>Ανάλυση Πελατών (μετρητοίς / με σύμβαση)  ταχ. επιχείρησης &amp; του δικτύου της,  στις  31/12/2007</t>
  </si>
  <si>
    <t>Το Σύνολο του 16.1 πρέπει να ισούται με το Σύνολο του 16.2</t>
  </si>
  <si>
    <t>Αναλύεται ο ετήσιος κύκλος εργασιών που προέρχεται από πελάτες με σύμβαση με άθροιση ανά πελάτη. Το Σύνολο πρέπει να ισούται με το 14.2</t>
  </si>
  <si>
    <t>Έγγραφα έως 2kgr</t>
  </si>
  <si>
    <t>Μικροδέματα έως 2kgr</t>
  </si>
  <si>
    <t>16.1.1</t>
  </si>
  <si>
    <t>Επίλυση μέσω Επιτροπής Επίλυσης Διαφορών</t>
  </si>
  <si>
    <t>17.2.1</t>
  </si>
  <si>
    <t>17.2.2</t>
  </si>
  <si>
    <t>17.2.3</t>
  </si>
  <si>
    <t>17.2.4</t>
  </si>
  <si>
    <t>17.2.5</t>
  </si>
  <si>
    <t>17.2.6</t>
  </si>
  <si>
    <t>ΚΙΤΡΙΝΑ ΠΕΔΙΑ:</t>
  </si>
  <si>
    <t xml:space="preserve">ΓΚΡΙ ΠΕΔΙΑ: </t>
  </si>
  <si>
    <t>ΠΡΑΣΙΝΑ ΠΕΔΙΑ:</t>
  </si>
  <si>
    <t>Δίδονται συνοπτικές οδηγίες συμπλήρωσης.</t>
  </si>
  <si>
    <t>ΠΟΡΤΟΚΑΛΙ ΠΕΔΙΑ:</t>
  </si>
  <si>
    <t>Οδηγίες συμπλήρωσης πίνακα στοιχείων εταιρείας</t>
  </si>
  <si>
    <t>Κατηγορία Γενικής Άδειας:</t>
  </si>
  <si>
    <t>Υπεύθυνος παραλαβής ερωτηματολογίων και αποστολής απαντήσεων σε παρόμοιας μορφής ερωτηματολόγια της ΕΕΤΤ:</t>
  </si>
  <si>
    <t>Συμπληρώνεται το ΟΝΟΜΑΤΕΠΩΝΥΜΟ του Υπεύθυνου παραλαβής ερωτηματολογίων και της αποστολής απαντήσεων σε παρόμοιας μορφής ερωτηματολόγια της ΕΕΤΤ.</t>
  </si>
  <si>
    <t>Συμπληρώνεται η ΘΕΣΗ ΣΤΗΝ ΕΤΑΙΡΕΙΑ του Υπεύθυνου παραλαβής ερωτηματολογίων και της αποστολής απαντήσεων σε παρόμοιας μορφής ερωτηματολόγια της ΕΕΤΤ.</t>
  </si>
  <si>
    <t>Συμπληρώνεται η ΔΙΕΥΘΥΝΣΗ ΕΠΙΚΟΙΝΩΝΙΑΣ του Υπεύθυνου παραλαβής ερωτηματολογίων και της αποστολής απαντήσεων σε παρόμοιας μορφής ερωτηματολόγια της ΕΕΤΤ.</t>
  </si>
  <si>
    <t>Συμπληρώνεται το ΤΗΛΕΦΩΝΟ ΕΠΙΚΟΙΝΩΝΙΑΣ του Υπεύθυνου παραλαβής ερωτηματολογίων και της αποστολής απαντήσεων σε παρόμοιας μορφής ερωτηματολόγια της ΕΕΤΤ.</t>
  </si>
  <si>
    <t>Συμπληρώνεται το FAX του Υπεύθυνου παραλαβής ερωτηματολογίων και της αποστολής απαντήσεων σε παρόμοιας μορφής ερωτηματολόγια της ΕΕΤΤ.</t>
  </si>
  <si>
    <t>Συμπληρώνεται το E-MAIL του Υπεύθυνου παραλαβής ερωτηματολογίων και της αποστολής απαντήσεων σε παρόμοιας μορφής ερωτηματολόγια της ΕΕΤΤ.</t>
  </si>
  <si>
    <t>Άτομο επικοινωνίας για τα ερωτηματολόγια (να αναφερθεί εφόσον πρόκειται για ΔΙΑΦΟΡΕΤΙΚΟ άτομο από τον Υπεύθυνο παραλαβής/αποστολής που συμπληρώσατε ανωτέρω).</t>
  </si>
  <si>
    <t>Συμπληρώνεται το ΟΝΟΜΑΤΕΠΩΝΥΜΟ του Ατόμου επικοινωνίας για τα ερωτηματολόγια της ΕΕΤΤ.</t>
  </si>
  <si>
    <t>Συμπληρώνεται η ΘΕΣΗ ΣΤΗΝ ΕΤΑΙΡΕΙΑ του Ατόμου επικοινωνίας για τα ερωτηματολόγια της ΕΕΤΤ.</t>
  </si>
  <si>
    <t>Συμπληρώνεται η ΔΙΕΥΘΥΝΣΗ ΕΠΙΚΟΙΝΩΝΙΑΣ του Ατόμου επικοινωνίας για τα ερωτηματολόγια της ΕΕΤΤ.</t>
  </si>
  <si>
    <t>Συμπληρώνεται το ΤΗΛΕΦΩΝΟ ΕΠΙΚΟΙΝΩΝΙΑΣ του Ατόμου επικοινωνίας για τα ερωτηματολόγια της ΕΕΤΤ.</t>
  </si>
  <si>
    <t>Συμπληρώνεται το FAX του Ατόμου επικοινωνίας για τα ερωτηματολόγια της ΕΕΤΤ.</t>
  </si>
  <si>
    <t>Συμπληρώνεται το E-MAIL του Ατόμου επικοινωνίας για τα ερωτηματολόγια της ΕΕΤΤ.</t>
  </si>
  <si>
    <t>ΟΔΗΓΙΕΣ ΣΥΜΠΛΗΡΩΣΗΣ ΕΡΩΤΗΜΑΤΟΛΟΓΙΟΥ</t>
  </si>
  <si>
    <t>Πίνακας 1: ΠΛΗΘΟΣ διακινούμενων ταχ. αντικ. και ΕΣΟΔΑ ανά παρεχόμενη ταχύδρομική υπηρεσία (από την ταχ. επιχείρηση &amp; το δίκτυο της).</t>
  </si>
  <si>
    <t>ΤΑΧΥΜΕΤΑΦΟΡΕΣ</t>
  </si>
  <si>
    <t>Συμπληρώνεται με τα στοιχεία  για τις Ταχυμεταφορές ταχ. αντικειμένων, εκτός δεμάτων, εσωτερικού</t>
  </si>
  <si>
    <t>Συμπληρώνεται με τα στοιχεία  για τις Ταχυμεταφορές ταχ. αντικειμένων, εκτός δεμάτων, εξωτερικού</t>
  </si>
  <si>
    <t>Συμπληρώνεται με τα στοιχεία  για τις Ταχυμεταφορές δεμάτων εσωτερικού (έως 20 κιλά)</t>
  </si>
  <si>
    <t>Συμπληρώνεται με τα στοιχεία  για τις Ταχυμεταφορές δεμάτων εξωτερικού (έως 20 κιλά)</t>
  </si>
  <si>
    <t>Σημείωση:</t>
  </si>
  <si>
    <t xml:space="preserve">Η επιχείρηση πρέπει να ελέγξει ώστε τα σύνολα του υποπίνακα 1.1 να συμφωνούν με τα σύνολα του Πίνακα 2 (για το Πλήθος Ταχ.Αντικειμένων) και του Πίνακα 3 (για το Πλήθος και για τα Έσοδα των Ταχ.Αντικειμένων). </t>
  </si>
  <si>
    <t xml:space="preserve">Συμπληρώνεται ο αριθμός Διαφημιστικών Αντικειμένων χωρίς Διεύθυνση Παραλήπτη και το σύνολο των εσόδων (σε €) που αντιστοιχεί στη διακίνηση Διαφημιστικών Αντικειμένων χωρίς Διεύθυνση Παραλήπτη, εντός φακέλου ή παρόμοιας συσκευασίας. </t>
  </si>
  <si>
    <t>Συμπληρώνεται ο αριθμός των Ταχ. Αντικειμένων που αφορούν Προετοιμασία και το σύνολο των εσόδων (σε €) από πού αντιστοιχεί στην Προετοιμασία Ταχυδρομικών Αντικειμένων.</t>
  </si>
  <si>
    <t xml:space="preserve">Συμπληρώνεται ο αριθμός των Ταχ. Αντικειμένων που αφορούν ΑΝΤΑΛΛΑΓΗ ΕΓΓΡΑΦΩΝ και το ποσό των εσόδων (αριθμό σε €) που αντιστοιχεί στην ΑΝΤΑΛΛΑΓΗ ΕΓΓΡΑΦΩΝ. </t>
  </si>
  <si>
    <t xml:space="preserve">Συμπληρώνεται ο αριθμός των Ταχ. Αντικειμένων που αφορούν ΑΛΛΕΣ ΥΠΗΡΕΣΙΕΣ εκτός των ανωτέρω και το ποσό των εσόδων (αριθμό σε €) που αντιστοιχεί στις ΑΛΛΕΣ ΥΠΗΡΕΣΙΕΣ. </t>
  </si>
  <si>
    <t>Συμπληρώνεται το πλήθος των περιπτώσεων επίδοσης των ταχυδρομικών αντικειμένων με την 1η προσπάθεια.</t>
  </si>
  <si>
    <t>Συμπληρώνεται το πλήθος των περιπτώσεων επίδοσης των ταχυδρομικών αντικειμένων κατόπιν ενημέρωσης του παραλήπτη ότι η παραλαβή του ταχυδρομικού αντικειμένου γίνεται από τα γραφεία της επιχείρησης (λόγω μεγάλου πλήθους αποτυχημένων προσπαθειών επίδοσης).</t>
  </si>
  <si>
    <t xml:space="preserve">Η επιχείρηση πρέπει να ελέγξει ώστε το σύνολο του Πίνακα 2 για το Πλήθος των Ταχ.Αντικειμένων να συμφωνεί με το αντίστοιχο σύνολο 1.1 του Πίνακα 1 και το αντίστοιχο σύνολο του Πίνακα 3  ώστε ο Έλεγχος Συμφωνίας Αθροίσματος να βγάζει ΣΩΣΤΟ. </t>
  </si>
  <si>
    <t>Συμπληρώνεται το πλήθος των ταχυδρομικών αντικειμένων {και δεμάτων} που παρέλαβε η επιχείρηση από το ΕΣΩΤΕΡΙΚΟ και επιδόθηκαν ΑΥΤΟΝΟΜΑ στο ΕΣΩΤΕΡΙΚΟ σε σχέση με το συνολικό χρόνο (από την αποστολή έως την επίδοση) που απαιτήθηκε για την διακίνηση τους.</t>
  </si>
  <si>
    <t>Συμπληρώνεται το πλήθος των ταχυδρομικών αντικειμένων {και δεμάτων} που παρέλαβε η επιχείρηση από το ΕΣΩΤΕΡΙΚΟ και επιδόθηκαν ΣΥΝΔΥΑΣΜΕΝΑ στο ΕΣΩΤΕΡΙΚΟ σε σχέση με το συνολικό χρόνο (από την αποστολή έως την επίδοση) που απαιτήθηκε για την διακίνηση τους.</t>
  </si>
  <si>
    <t>Συμπληρώνεται το πλήθος των ταχυδρομικών αντικειμένων {και δεμάτων} που παρέλαβε η επιχείρηση από το ΕΣΩΤΕΡΙΚΟ και επιδόθηκαν ΑΥΤΟΝΟΜΑ στο ΕΞΩΤΕΡΙΚΟ σε σχέση με το συνολικό χρόνο (από την αποστολή έως την επίδοση) που απαιτήθηκε για την διακίνηση τους.</t>
  </si>
  <si>
    <t>Συμπληρώνεται το πλήθος των ταχυδρομικών αντικειμένων {και δεμάτων} που παρέλαβε η επιχείρηση από το ΕΞΩΤΕΡΙΚΟ και επιδόθηκαν ΑΥΤΟΝΟΜΑ στο ΕΣΩΤΕΡΙΚΟ σε σχέση με το συνολικό χρόνο (από την αποστολή έως την επίδοση) που απαιτήθηκε για την διακίνηση τους.</t>
  </si>
  <si>
    <t>Συμπληρώνεται το πλήθος των ταχυδρομικών αντικειμένων {και δεμάτων} που παρέλαβε η επιχείρηση από το ΕΣΩΤΕΡΙΚΟ και επιδόθηκαν ΣΥΝΔΥΑΣΜΕΝΑ στο ΕΞΩΤΕΡΙΚΟ σε σχέση με το συνολικό χρόνο (από την αποστολή έως την επίδοση) που απαιτήθηκε για την διακίνηση τους.</t>
  </si>
  <si>
    <t>Συμπληρώνεται το πλήθος των ταχυδρομικών αντικειμένων {και δεμάτων} που παρέλαβε η επιχείρηση από το ΕΞΩΤΕΡΙΚΟ και επιδόθηκαν ΣΥΝΥΑΣΜΕΝΑ στο ΕΣΩΤΕΡΙΚΟ σε σχέση με το συνολικό χρόνο (από την αποστολή έως την επίδοση) που απαιτήθηκε για την διακίνηση τους.</t>
  </si>
  <si>
    <t>Συμπληρώνεται το πλήθος όλων των ταχυδρομικών αντικειμένων ('Εγγραφα-Μικρά Πακέτα) έως 500 γραμμάρια.</t>
  </si>
  <si>
    <t>Συμπληρώνεται το πλήθος όλων των Μικροδεμάτων από 500 γραμμάρια έως 2 κιλά.</t>
  </si>
  <si>
    <t>Συμπληρώνεται το πλήθος όλων των ταχυδρομικών Δεμάτων από 2 έως 20 κιλά.</t>
  </si>
  <si>
    <t>Η επιχείρηση πρέπει να ελέγξει ώστε τα σύνολα του Πίνακα 6 για το Πλήθος των Ταχ.Αντικειμένων να συμφωνεί με το αντίστοιχο σύνολο του Πίνακα 3 ώστε ο  Έλεγχος Συμφωνίας Αθροίσματος να βγάζει ΣΩΣΤΟ.</t>
  </si>
  <si>
    <t>Πίνακας 7: ΠΛΗΘΟΣ ταχ. αντικειμένων  που παραλήφθηκαν ανά Περιφέρεια ανεξάρτητα αν διακινήθηκαν ΑΥΤΟΝΟΜΑ ή ΣΥΝΔΥΑΣΜΕΝΑ (Να συμπληρωθεί ΜΟΝΟ από τις ταχ. επιχειρήσεις  που παρέλαβαν τα ταχ. αντικείμενα από τον αποστολέα).</t>
  </si>
  <si>
    <t>7.1-7.13</t>
  </si>
  <si>
    <t>Στο υποπεδίο με τίτλο «Περιφέρεια» είναι αναγραμμένες οι δεκατρείς (13) Διοικητικές Περιφέρειες της Χώρας.</t>
  </si>
  <si>
    <t>Στο υποπεδίο με τίτλο «Προς Εσωτερικό» συμπληρώνεται το πλήθος Ταχυδρομικών Αντικειμένων &amp; Δεμάτων (αριθμό) που προέρχονται από την αντίστοιχη Περιφέρεια και έχουν προορισμό το ΕΣΩΤΕΡΙΚΟ ΤΗΣ ΧΩΡΑΣ.</t>
  </si>
  <si>
    <t>Στο υποπεδίο με τίτλο «Προς Εξωτερικό» συμπληρώνεται το πλήθος Ταχυδρομικών Αντικειμένων &amp; Δεμάτων (αριθμό) που προέρχονται από την αντίστοιχη Περιφέρεια και έχουν προορισμό το ΕΞΩΤΕΡΙΚΟ.</t>
  </si>
  <si>
    <t>8.1-8.7</t>
  </si>
  <si>
    <t>Στα υποπεδία με τίτλο «Ζώνη προορισμού ΑΠΟ ΕΣΩΤΕΡΙΚΟ ΠΡΟΣ:» είναι αναγραμμένες οι επτά (7) ζώνες προορισμού της Υφηλίου.</t>
  </si>
  <si>
    <t>Στα υποπεδία με τίτλο «Πλήθος Ταχ. Αντικειμένων» συμπληρώνεται το πλήθος Ταχυδρομικών Αντικειμένων &amp; Δεμάτων που παραλήφθησαν στο εσωτερικό και έχουν ΠΡΟΟΡΙΣΜΟ την αντίστοιχη ΖΩΝΗ της Υφηλίου.</t>
  </si>
  <si>
    <t>9.1-9.7</t>
  </si>
  <si>
    <t>Στα υποπεδία με τίτλο «Ζώνη προέλευσης ΑΠΟ ... ΠΡΟΣ ΕΣΩΤΕΡΙΚΟ:» είναι αναγραμμένες οι επτά (7) ζώνες προέλευσης της Υφηλίου..</t>
  </si>
  <si>
    <t>Στα υποπεδία με τίτλο «Πλήθος Ταχ. Αντικειμένων παραληφθέντων στα σημεία εισόδου της χώρας» συμπληρώνεται το πλήθος Ταχυδρομικών Αντικειμένων &amp; Δεμάτων (αριθμό) που έχουν ως ΠΡΟΕΛΕΥΣΗ την αντίστοιχη ΖΩΝΗ της Υφηλίου.</t>
  </si>
  <si>
    <t>Πίνακας 10: Απασχολούμενο προσωπικό, στην ταχ. επιχείρηση &amp; το δίκτυο της, στις 31/12/2007. (Η απασχόληση νοείται μόνον στις ταχυδρομικές υπηρεσίες και όχι σε τυχούσες άλλες εργασίες της επιχείρησης).</t>
  </si>
  <si>
    <t xml:space="preserve">Συμπληρώνεται αντίστοιχα τον αριθμό του απασχολούμενου προσωπικού (ΠΛΗΡΟΥΣ ΑΠΑΣΧΟΛΗΣΗΣ) «Διανομέων» ή/ και «Λοιπού Προσωπικού»  Ανώτατης ή/ και Μέσης ή/ και Υποχρεωτικής Εκπαίδευσης της Ταχυδρομικής επιχείρησης. </t>
  </si>
  <si>
    <t xml:space="preserve">Συμπληρώνεται αντίστοιχα τον αριθμό του απασχολούμενου προσωπικού (ΠΛΗΡΟΥΣ ΑΠΑΣΧΟΛΗΣΗΣ) «Διανομέων» ή/ και «Λοιπού Προσωπικού»  Ανώτατης ή/ και Μέσης ή/ και Υποχρεωτικής Εκπαίδευσης του Υπολοίπου Δικτύου. </t>
  </si>
  <si>
    <t xml:space="preserve">Συμπληρώνεται αντίστοιχα τον αριθμό του απασχολούμενου προσωπικού (ΜΕΡΙΚΗΣ ΑΠΑΣΧΟΛΗΣΗΣ)«Διανομέων» ή/ και «Λοιπού Προσωπικού»  Ανώτατης ή/ και Μέσης ή/ και Υποχρεωτικής Εκπαίδευσης της Ταχυδρομικής επιχείρησης. </t>
  </si>
  <si>
    <t xml:space="preserve">Συμπληρώνεται αντίστοιχα τον αριθμό του απασχολούμενου προσωπικού (ΜΕΡΙΚΗΣ ΑΠΑΣΧΟΛΗΣΗΣ) «Διανομέων» ή/ και «Λοιπού Προσωπικού»  Ανώτατης ή/ και Μέσης ή/ και Υποχρεωτικής Εκπαίδευσης του Υπολοίπου Δικτύου. </t>
  </si>
  <si>
    <t>Πίνακας 11: Κτιριακή υποδομή, ταχ. επιχ/σης &amp; του δικτύου της, στις  31/12/2007.</t>
  </si>
  <si>
    <t xml:space="preserve">Συμπληρώνεται α) ο αριθμός των αποθηκών και τα συνολικά τετραγωνικά μέτρα που καλύπτουν οι αποθήκες της Ταχυδρομικής Επιχείρησης, και β) ο αριθμός των αποθηκών και τα συνολικά τετραγωνικά μέτρα του Υπόλοιπου Δικτύου (εφόσον υπάρχουν). </t>
  </si>
  <si>
    <t>Πίνακας 12: Στοιχεία Δικτύου</t>
  </si>
  <si>
    <t>Συμπληρώνεται ο αριθμός των άλλων Ταχυδρομικών Επιχειρήσεων ΧΩΡΙΣ Γενική Άδεια που είναι ΕΝΤΑΓΜΕΝΕΣ στο Δίκτυο της Ταχυδρομικής Επιχείρησης που ερωτάται.</t>
  </si>
  <si>
    <t>Πίνακας 13: Μεταφορικά μέσα ταχ. επιχείρησης &amp; του δικτύου της, στις  31/12/2007.</t>
  </si>
  <si>
    <t>Συμπληρώνεται α) ο αριθμός των δικύκλων που χρησιμοποιούνται αποκλειστικά στην παραγωγή των υπηρεσιών και συντελούν άμεσα στην παραγωγική δραστηριότητα της Ταχ. Επιχείρησης, και β) ο αριθμός των δικύκλων του Υπόλοιπου Δικτύου της.</t>
  </si>
  <si>
    <t>Πίνακας 14: Ανάλυση Πελατών (μετρητοίς / με σύμβαση)  ταχ. επιχείρησης &amp; του δικτύου της,  στις  31/12/2007.</t>
  </si>
  <si>
    <t>Συμπληρώνεται το πλήθος των ταχ. αντικειμένων  και τα συνολικά έσοδα (ποσό σε (€)) που προέκυψαν από ανάλυση του κύκλου εργασιών  για πελάτες μετρητοίς (χωρίς σύμβαση).</t>
  </si>
  <si>
    <t>Συμπληρώνεται το πλήθος των ταχ. αντικειμένων  και τα συνολικά έσοδα (ποσό σε (€)) που προέκυψαν από ανάλυση του κύκλου εργασιών  για πελάτες με σύμβαση.</t>
  </si>
  <si>
    <t>Η επιχείρηση πρέπει να ελέγξει ώστε τα σύνολα του Πίνακα για το Πλήθος των Ταχ.Αντικειμένων και τα Έσοδα να συμφωνούν με τα αντίστοιχα σύνολα του Πίνακα 3 ώστε ο  Έλεγχος Συμφωνίας Αθροίσματος να βγάζει ΣΩΣΤΟ.</t>
  </si>
  <si>
    <t>Πίνακας 15: Ετήσιος κύκλος εργασιών πελατών με συμβάσεις ταχ. επιχείρησης &amp; του δικτύου της, στις  31/12/2007.</t>
  </si>
  <si>
    <t>Συμπληρώνεται το πλήθος των Ταχ.Αντικειμένων και τα αντίστοιχα Έσοδα για τις συμβάσεις με αξία εσόδων από 0 έως 30.000 €.</t>
  </si>
  <si>
    <t>Συμπληρώνεται το πλήθος των Ταχ.Αντικειμένων και τα αντίστοιχα Έσοδα για τις συμβάσεις με αξία εσόδων από 30.001 € έως 150.000 €.</t>
  </si>
  <si>
    <t>Συμπληρώνεται το πλήθος των Ταχ.Αντικειμένων και τα αντίστοιχα Έσοδα για τις συμβάσεις με αξία εσόδων από 150.001 και πάνω.</t>
  </si>
  <si>
    <t>Η επιχείρηση πρέπει να ελέγξει ώστε τα σύνολα του Πίνακα για το Πλήθος των Ταχ.Αντικειμένων και τα Έσοδα να συμφωνούν με το αντίστοιχο σύνολο 14.2 του Πίνακα 14 ώστε ο  Έλεγχος Συμφωνίας Αθροίσματος να βγάζει ΣΩΣΤΟ.</t>
  </si>
  <si>
    <t>Πίνακας 16: Αιτήσεις αποζημιώσεων που υπεβλήθησαν στην ταχ. επιχείρηση &amp; το δίκτυό της  και τρόποι επίλυσης διαφορών</t>
  </si>
  <si>
    <t>Το πεδίο αφορά το ΕΙΔΟΣ ΠΡΟΒΛΗΜΑΤΩΝ που οδήγησαν σε Αίτηση αποζημίωσης και είναι χωρισμένο σε τρεις (3) Κατηγορίες: «Απώλεια», «Ζημιά» και «Καθυστέρηση».</t>
  </si>
  <si>
    <t>Το άθροισμα "Προς ΕΞΩΤΕΡΙΚΟ" πρέπει να συμφωνεί με το άθροισμα των 2.5 και 2.6</t>
  </si>
  <si>
    <t>Η επιχείρηση πρέπει να ελέγξει ώστε τα σύνολα του Πίνακα για το Πλήθος των Ταχ.Αντικειμένων για το ΕΣΩΤΕΡΙΚΟ να συμφωνούν με τα αντίστοιχα αθροίσματα 2.1 και 2.2 και για το ΕΞΩΤΕΡΙΚΟ με τα αντίστοιχα αθροίσματα 2.5 και 2.6 ώστε ο  Έλεγχος Συμφωνίας Αθροίσματος να βγάζει ΣΩΣΤΟ.</t>
  </si>
  <si>
    <t>Η επιχείρηση πρέπει να ελέγξει ώστε τα σύνολα του Πίνακα για το Πλήθος των Ταχ.Αντικειμένων να συμφωνούν με τα αντίστοιχα αθροίσματα 2.5 και 2.6 ώστε ο  Έλεγχος Συμφωνίας Αθροίσματος να βγάζει ΣΩΣΤΟ.</t>
  </si>
  <si>
    <t>Η επιχείρηση πρέπει να ελέγξει ώστε τα σύνολα του Πίνακα για το Πλήθος των Ταχ.Αντικειμένων να συμφωνούν με τα αντίστοιχα αθροίσματα 2.3 και 2.4 ώστε ο  Έλεγχος Συμφωνίας Αθροίσματος να βγάζει ΣΩΣΤΟ.</t>
  </si>
  <si>
    <t>VFS LOGISTICS SUPPORT ΑΝΩΝΥΜΗ ΕΤΑΙΡΕΙΑ ΤΑΧΥΜΕΤΑΦΟΡΩΝ ΕΜΠΟΡΕΥΜΑΤΩΝ ΚΑΙ ΕΓΓΡΑΦΩΝ</t>
  </si>
  <si>
    <t>07-209</t>
  </si>
  <si>
    <t>ΑΝΑΝΙΑΔΗΣ ΠΑΝΑΓΙΩΤΗΣ</t>
  </si>
  <si>
    <t>07-210</t>
  </si>
  <si>
    <t>ΔΗΜΗΤΡΙΟΣ ΓΡΗΓΟΡΙΑΔΗΣ</t>
  </si>
  <si>
    <t>07-211</t>
  </si>
  <si>
    <t>ΡΟΖΑΚΛΗ ΑΦΡΟΔΙΤΗ</t>
  </si>
  <si>
    <t>07-212</t>
  </si>
  <si>
    <t>ΤΣΑΚΑΤΟΥΡΑ ΑΓΓΕΛΙΚΗ</t>
  </si>
  <si>
    <t>07-213</t>
  </si>
  <si>
    <t>ΤΡΙΑΝΤΑΦΥΛΛΙΔΗΣ ΠΑΝΑΓΙΩΤΗΣ</t>
  </si>
  <si>
    <t>07-214</t>
  </si>
  <si>
    <t>ΜΙΧΕΛΗΣ ΓΕΩΡΓΙΟΣ</t>
  </si>
  <si>
    <t>07-220</t>
  </si>
  <si>
    <t>ΒΕΚΙΟΣ ΚΩΝΣΤΑΝΤΙΝΟΣ ΚΑΙ ΣΙΑ Ε.Ε</t>
  </si>
  <si>
    <t>Συμπληρώνεται το πλήθος των Ταχ.αντικειμένων για τα οποία υποβλήθηκαν Αιτήσεις αποζημίωσης και αφορούσαν περιπτώσεις «Απώλειας» και αντίστοιχα το ποσό αποζημίωσης που κατέβαλε η ταχυδρομική επιχείρηση.</t>
  </si>
  <si>
    <t>Συμπληρώνεται το πλήθος των Ταχ.αντικειμένων για τα οποία υποβλήθηκαν Αιτήσεις αποζημίωσης και αφορούσαν περιπτώσεις «Ζημίας» και αντίστοιχα το ποσό αποζημίωσης που κατέβαλε η ταχυδρομική επιχείρηση.</t>
  </si>
  <si>
    <t>Συμπληρώνεται το πλήθος των Ταχ.αντικειμένων για τα οποία υποβλήθηκαν Αιτήσεις αποζημίωσης και αφορούσαν περιπτώσεις «Καθυστέρησης» και αντίστοιχα το ποσό αποζημίωσης που κατέβαλε η ταχυδρομική επιχείρηση.</t>
  </si>
  <si>
    <t>Ερωτηματολόγιο Επιχειρήσεων με Γενική Άδεια Παροχής Ταχυδρομικών Υπηρεσιών</t>
  </si>
  <si>
    <t>Ποσοτικά Δεδομένα</t>
  </si>
  <si>
    <t>(Χρήση από 1/1/2007 έως 31/12/2007)</t>
  </si>
  <si>
    <r>
      <t>Υπεύθυνος παραλαβής</t>
    </r>
    <r>
      <rPr>
        <sz val="10"/>
        <rFont val="Arial"/>
        <family val="2"/>
      </rPr>
      <t xml:space="preserve"> ερωτηματολογίων </t>
    </r>
    <r>
      <rPr>
        <u val="single"/>
        <sz val="10"/>
        <rFont val="Arial"/>
        <family val="2"/>
      </rPr>
      <t>και αποστολής</t>
    </r>
    <r>
      <rPr>
        <sz val="10"/>
        <rFont val="Arial"/>
        <family val="2"/>
      </rPr>
      <t xml:space="preserve"> απαντήσεων σε παρόμοιας μορφής ερωτηματολόγια της ΕΕΤΤ.</t>
    </r>
  </si>
  <si>
    <t>ΑΠΟΣΤΟΛΙΔΗΣ ΙΩΑΝΝΗΣ</t>
  </si>
  <si>
    <t>02-071</t>
  </si>
  <si>
    <t>02-072</t>
  </si>
  <si>
    <t>ΑΡΑΜΕΞ (ΕΛΛΑΣ) ΙΝΤΕΡΝΑΣΙΟΝΑΛ ΑΝΩΝΥΜΟΣ ΜΕΤΑΦΟΡΙΚΗ ΕΤΑΙΡΕΙΑ</t>
  </si>
  <si>
    <t>02-075</t>
  </si>
  <si>
    <t>ΑΡΠΑ ΑΕ</t>
  </si>
  <si>
    <t>02-079</t>
  </si>
  <si>
    <t>03-001</t>
  </si>
  <si>
    <t>03-004</t>
  </si>
  <si>
    <t>ΑΣΣΟΙ COURIERS ΜΕΤΑΦΟΡΕΣ LOGISTICS ΕΠΙΧΕΙΡΗΣΙΑΚΕΣ ΥΠΗΡΕΣΙΕΣ ΑΝΩΝΥΜΗ ΕΤΑΙΡΕΙΑ</t>
  </si>
  <si>
    <t>03-005</t>
  </si>
  <si>
    <t>ΑΣΤΕΡΙΑΔΗΣ ΓΕΩΡΓΙΟΣ</t>
  </si>
  <si>
    <t>03-008</t>
  </si>
  <si>
    <t>ΑΥΓΟΥΣΤΑΚΗ ΕΙΡΗΝΗ</t>
  </si>
  <si>
    <t>03-009</t>
  </si>
  <si>
    <t>03-011</t>
  </si>
  <si>
    <t>ΑΦΟΙ ΝΙΚΟΛΑΟΥ Ο.Ε.</t>
  </si>
  <si>
    <t>03-014</t>
  </si>
  <si>
    <t>03-015</t>
  </si>
  <si>
    <t>03-017</t>
  </si>
  <si>
    <t>ΒΑΓΙΑΣ ΠΕΡΙΚΛΗΣ</t>
  </si>
  <si>
    <t>03-019</t>
  </si>
  <si>
    <t>ΒΑΓΙΑΣ ΧΡΗΣΤΟΣ</t>
  </si>
  <si>
    <t>03-023</t>
  </si>
  <si>
    <t>ΒΑΚΡΑΤΣΑΣ ΕΥΑΓΓΕΛΟΣ</t>
  </si>
  <si>
    <t>03-026</t>
  </si>
  <si>
    <t>ΒΑΡΔΑΚΗΣ  ΝΙΚΟΛΑΟΣ</t>
  </si>
  <si>
    <t>03-031</t>
  </si>
  <si>
    <t>03-032</t>
  </si>
  <si>
    <t>ΒΑΣΙΛΑΚΑΚΗ ΑΝΑΣΤΑΣΙΑ</t>
  </si>
  <si>
    <t>03-036</t>
  </si>
  <si>
    <t>03-040</t>
  </si>
  <si>
    <t>ΒΑΦΕΙΑΔΟΥ ΧΑΡΙΚΛΕΙΑ</t>
  </si>
  <si>
    <t>03-041</t>
  </si>
  <si>
    <t>ΒΕΒΟΠΟΥΛΟΣ ΑΛΕΞΑΝΔΡΟΣ</t>
  </si>
  <si>
    <t>03-042</t>
  </si>
  <si>
    <t>03-044</t>
  </si>
  <si>
    <t>03-046</t>
  </si>
  <si>
    <t>03-048</t>
  </si>
  <si>
    <t>ΒΟΣΒΟΛΙΔΗΣ ΘΕΟΔΩΡΟΣ</t>
  </si>
  <si>
    <t>03-049</t>
  </si>
  <si>
    <t>ΒΡΑΣΙΔΑΣ Δ. - ΜΠΟΥΡΟΥ Π. Ο.Ε.</t>
  </si>
  <si>
    <t>03-050</t>
  </si>
  <si>
    <t>ΒΡΥΣΑΝΑΚΗ ΕΙΡΗΝΗ</t>
  </si>
  <si>
    <t>03-055</t>
  </si>
  <si>
    <t>ΒΡΥΣΑΝΑΚΗΣ ΜΙΧ. ΕΜΜΑΝΟΥΗΛ</t>
  </si>
  <si>
    <t>03-056</t>
  </si>
  <si>
    <t>Γ. ΒΟΚΟΡΟΚΟΣ &amp; ΣΙΑ Ο.Ε.</t>
  </si>
  <si>
    <t>03-058</t>
  </si>
  <si>
    <t>Γ. ΣΙΔΕΡΗΣ &amp; ΣΙΑ Ο.Ε.</t>
  </si>
  <si>
    <t>03-059</t>
  </si>
  <si>
    <t>03-065</t>
  </si>
  <si>
    <t>03-070</t>
  </si>
  <si>
    <t>ΓΑΝΙΤΗ ΜΑΡΙΑΝΝΑ</t>
  </si>
  <si>
    <t>04-001</t>
  </si>
  <si>
    <t>ΓΑΡΕΦΑΛΑΚΗΣ ΔΗΜΗΤΡΙΟΣ</t>
  </si>
  <si>
    <t>04-003</t>
  </si>
  <si>
    <t>ΓΕΝΙΚΕΣ ΜΕΤΑΦΟΡΕΣ ΕΝΩΣΗΣ ΜΑΚΕΔΟΝΙΑΣ-Λ. ΦΙΝΟΣ &amp; ΣΙΑ Ο.Ε</t>
  </si>
  <si>
    <t>04-004</t>
  </si>
  <si>
    <t>ΓΕΝΙΚΗ ΕΞΠΡΕΣ ΕΠΕ</t>
  </si>
  <si>
    <t>04-009</t>
  </si>
  <si>
    <t>ΓΕΝΙΚΗ ΤΑΧΥΔΡΟΜΙΚΗ Α.Ε.Ε. ΤΑΧΥΜΕΤΑΦΟΡΩΝ</t>
  </si>
  <si>
    <t>04-010</t>
  </si>
  <si>
    <t>ΓΕΡΑΛΕΞΗΣ ΓΕΩΡΓΙΟΣ</t>
  </si>
  <si>
    <t>04-012</t>
  </si>
  <si>
    <t>ΓΕΩΡΓΙΟΠΟΥΛΟΣ ΝΙΚΟΛΑΟΣ</t>
  </si>
  <si>
    <t>04-015</t>
  </si>
  <si>
    <t>ΓΕΩΡΓΙΟΣ ΓΙΑΝΝΟΥΛΗΣ &amp; ΣΙΑ Ο.Ε.</t>
  </si>
  <si>
    <t>04-017</t>
  </si>
  <si>
    <t>ΓΕΩΡΓΙΟΥ  ΗΛΙΑΣ</t>
  </si>
  <si>
    <t>04-018</t>
  </si>
  <si>
    <t>ΓΙΑΝΝΑΚΑΚΗΣ ΓΙΑΝΝΗΣ</t>
  </si>
  <si>
    <t>04-019</t>
  </si>
  <si>
    <t>ΓΙΑΝΝΑΚΟΠΟΥΛΟΣ ΓΕΩΡΓΙΟΣ</t>
  </si>
  <si>
    <t>04-020</t>
  </si>
  <si>
    <t>ΓΙΑΝΝΑΤΣΗ Δ. ΑΣΠΑΣΙΑ</t>
  </si>
  <si>
    <t>04-023</t>
  </si>
  <si>
    <t>ΓΙΑΝΝΙΣΟΠΟΥΛΟΣ ΜΙΧΑΛΗΣ</t>
  </si>
  <si>
    <t>04-024</t>
  </si>
  <si>
    <t>ΓΙΟΥΡΟ ΚΟΥΡΙΕΡ Α.Ε.</t>
  </si>
  <si>
    <t>04-027</t>
  </si>
  <si>
    <t>ΓΚΑΝΤΗΡΗ ΟΛΓΑ</t>
  </si>
  <si>
    <t>04-030</t>
  </si>
  <si>
    <t>ΓΚΕΝΟΣ Χ - ΣΑΜΑΡΑ Ε. Ο.Ε</t>
  </si>
  <si>
    <t>04-031</t>
  </si>
  <si>
    <t>ΓΚΟΛΑΣ ΝΙΚΟΛΑΟΣ</t>
  </si>
  <si>
    <t>04-032</t>
  </si>
  <si>
    <t>ΓΚΟΛΝΤΕΝ ΤΑΧΥΜΕΤΑΦΟΡΙΚΗ ΕΛΛΑΣ Α.Ε.</t>
  </si>
  <si>
    <t>04-033</t>
  </si>
  <si>
    <t>ΓΚΟΥΖΟΣ ΜΙΧΑΗΛ &amp;  ΣΙΑ Ο.Ε.</t>
  </si>
  <si>
    <t>04-034</t>
  </si>
  <si>
    <t>ΓΚΟΥΡΑΣ ΠΑΝΤΕΛΗΣ</t>
  </si>
  <si>
    <t>04-042</t>
  </si>
  <si>
    <t>ΛΙΒΑΔΕΙΑ</t>
  </si>
  <si>
    <t>ΣΤΡ. ΠΑΠΑΓΟΥ 119</t>
  </si>
  <si>
    <t>ΚΟΙΛΑ</t>
  </si>
  <si>
    <t>ΚΟΖΑΝΗ</t>
  </si>
  <si>
    <t>ΜΗΤΡΟΠΟΛΕΩΣ 3</t>
  </si>
  <si>
    <t>ΚΑΣΤΟΡΙΑ</t>
  </si>
  <si>
    <t>ΚΑΡΑΪΣΚΑΚΗ &amp; ΤΑΛΙΑΔΟΥΡΟΥ 1</t>
  </si>
  <si>
    <t>ΚΑΡΔΙΤΣΑ</t>
  </si>
  <si>
    <t>ΧΩΡΑ / ΝΑΞΟΥ</t>
  </si>
  <si>
    <t>ΝΑΞΟΣ</t>
  </si>
  <si>
    <t>ΔΑΓΡΕ 2</t>
  </si>
  <si>
    <t>ΑΡΓΟΣ</t>
  </si>
  <si>
    <t>ΠΛ. ΕΚΑΤΟΝΤΑΠΥΛΙΑΝΗΣ ΠΑΡΟΙΚΙΑ ΠΑΡΟΥ</t>
  </si>
  <si>
    <t>ΠΑΡΟΣ</t>
  </si>
  <si>
    <t>ΣΤΑΜΑΤΙΟΥ ΠΡΟΙΟΥ 98</t>
  </si>
  <si>
    <t>ΕΡΜΟΥΠΟΛΗ ΣΥΡΟΥ</t>
  </si>
  <si>
    <t>ΠΛ. 28ης ΟΚΤΩΒΡΙΟΥ</t>
  </si>
  <si>
    <t>ΑΓΡΙΝΙΟ</t>
  </si>
  <si>
    <t>ΟΙΚΟΝΟΜΟΥ 12</t>
  </si>
  <si>
    <t>ΧΑΝΙΩΝ 4</t>
  </si>
  <si>
    <t>Ν. ΦΙΛΑΔΕΛΦΕΙΑ</t>
  </si>
  <si>
    <t>ΦΙΛΙΚΗΣ ΕΤΑΙΡΕΙΑΣ 49</t>
  </si>
  <si>
    <t>ΓΡΗΓΟΡΙΟΥ Ε΄ 41</t>
  </si>
  <si>
    <t>ΧΑΝΙΑ</t>
  </si>
  <si>
    <t>ΣΜΥΡΙΛΙΟΥ 17</t>
  </si>
  <si>
    <t>4ΧΛΜ ΘΕΣΣΑΛΟΝΙΚΗΣ - ΚΑΛΟΧΩΡΙΟΥ</t>
  </si>
  <si>
    <t>Μ. ΑΛΕΞΑΝΔΡΟΥ 151</t>
  </si>
  <si>
    <t>ΔΡΑΜΑ</t>
  </si>
  <si>
    <t>ΕΘΝ. ΑΝΤΙΣΤΑΣΕΩΣ 168</t>
  </si>
  <si>
    <t>ΚΑΝΑΔΑ 87</t>
  </si>
  <si>
    <t>ΓΡΙΒΑ 38</t>
  </si>
  <si>
    <t>ΜΕΣΣΗΝΗΣ 43</t>
  </si>
  <si>
    <t>ΑΝΩ ΓΛΥΦΑΔΑ</t>
  </si>
  <si>
    <t>ΑΓΧΙΑΛΟΥ 148</t>
  </si>
  <si>
    <t>ΜΕΣΟΛΟΓΓΙ</t>
  </si>
  <si>
    <t>ΙΘΑΚΗΣ 73</t>
  </si>
  <si>
    <t>ΚΥΨΕΛΗ</t>
  </si>
  <si>
    <t>ΠΑΝΟΡΜΟΥ 8</t>
  </si>
  <si>
    <t>ΑΙΓΑΛΕΩ</t>
  </si>
  <si>
    <t>ΚΩΝ. ΠΑΛΑΙΟΛΟΓΟΥ 54</t>
  </si>
  <si>
    <t>ΣΟΥΛΙΟΥ 15</t>
  </si>
  <si>
    <t>ΗΓΟΥΜΕΝΙΤΣΑ</t>
  </si>
  <si>
    <t>ΚΩΝ. ΚΑΡΑΜΑΝΛΗ 5</t>
  </si>
  <si>
    <t>ΦΛΩΡΙΝΑ</t>
  </si>
  <si>
    <t>ΗΒΗΣ 10</t>
  </si>
  <si>
    <t>Δ. ΠΑΡ. ΚΟΡΑΗ  6</t>
  </si>
  <si>
    <t>ΝΑΟΥΣΑ</t>
  </si>
  <si>
    <t>ΑΓ. ΕΛΕΟΥΣΗΣ 106</t>
  </si>
  <si>
    <t>ΜΑΡΟΥΣΙ</t>
  </si>
  <si>
    <t>ΚΑΥΚΑΣΟΥ 2</t>
  </si>
  <si>
    <t>ΚΙΛΚΙΣ</t>
  </si>
  <si>
    <t>ΣΤΑΜΟΥΛΗ 4 &amp; ΚΡΙΕΖΩΤΟΥ</t>
  </si>
  <si>
    <t>ΧΑΛΚΙΔΑ</t>
  </si>
  <si>
    <t>ΜΕΓΑΡΙΔΟΣ ΘΕΣΗ ΣΥΝΤΡΙΒΑΝΙ</t>
  </si>
  <si>
    <t>ΑΣΠΡΟΠΥΡΓΟΣ</t>
  </si>
  <si>
    <t>ΙΩΑΝΝΙΝΑ</t>
  </si>
  <si>
    <t>ΑΓΟΡΑΚΡΙΤΟΥ 45</t>
  </si>
  <si>
    <t>ΡΗΓΑ ΦΕΡΑΙΟΥ 24</t>
  </si>
  <si>
    <t>ΑΜΑΛΙΑΔΑ</t>
  </si>
  <si>
    <t>ΓΟΥΜΕΡΑΣ 19</t>
  </si>
  <si>
    <t>ΠΤΟΛΕΜΑΙΔΑ</t>
  </si>
  <si>
    <t>05-007</t>
  </si>
  <si>
    <t>05-011</t>
  </si>
  <si>
    <t>ΗΝΙΟΧΟΣ Ε.Π.Ε. ΤΑΧΥΜΕΤΑΦΟΡΩΝ ΠΙΣΤΩΤΙΚΟΥ ΕΛΕΓΧΟΥ ΚΑΙ ΕΙΣΠΡΑΞΕΩΝ</t>
  </si>
  <si>
    <t>05-012</t>
  </si>
  <si>
    <t>05-014</t>
  </si>
  <si>
    <t>05-015</t>
  </si>
  <si>
    <t>Ι. ΕΥΓΕΝΗΣ - Χ. ΤΖΟΚΑΣ ΤΑΧΥΔΡΟΜΙΚΗ ΕΠΙΧΕΙΡΗΣΗ Ο.Ε.</t>
  </si>
  <si>
    <t>05-016</t>
  </si>
  <si>
    <t>Ι. ΛΑΡΔΑΣ - Δ. ΣΑΒΒΟΠΟΥΛΟΣ Ο.Ε.</t>
  </si>
  <si>
    <t>05-017</t>
  </si>
  <si>
    <t>Ι. ΛΥΜΠΕΡΗΣ &amp; ΣΙΑ Ο.Ε.</t>
  </si>
  <si>
    <t>05-018</t>
  </si>
  <si>
    <t>05-019</t>
  </si>
  <si>
    <t>Ι. ΦΥΡΙΓΟΣ ΕΠΕ</t>
  </si>
  <si>
    <t>05-020</t>
  </si>
  <si>
    <t>ΙΑΚΩΒΙΔΗΣ ΝΙΚΟΛΑΟΣ</t>
  </si>
  <si>
    <t>05-023</t>
  </si>
  <si>
    <t>ΙΑΚΩΒΙΔΗΣ ΧΡΗΣΤΟΣ</t>
  </si>
  <si>
    <t>05-029</t>
  </si>
  <si>
    <t>ΙΒΑΝΟΒΑ ΣΙΜΟΝΑ</t>
  </si>
  <si>
    <t>05-030</t>
  </si>
  <si>
    <t>ΙΓΓΛΕΣΗ ΜΥΡΤΩ - ΒΑΣΙΛΙΚΗ</t>
  </si>
  <si>
    <t>05-032</t>
  </si>
  <si>
    <t>ΙΝΤΕΡΝΑΣΙΟΝΑΛ ΤΡΑΦΙΚ ΚΟΥΡΙΕΡ ΕΠΕ</t>
  </si>
  <si>
    <t>05-033</t>
  </si>
  <si>
    <t>ΙΩΑΝΝΙΔΗ  ΕΛΕΝΗ</t>
  </si>
  <si>
    <t>05-035</t>
  </si>
  <si>
    <t>ΙΩΑΝΝΙΔΗΣ  ΧΑΡΙΛΑΟΣ</t>
  </si>
  <si>
    <t>05-037</t>
  </si>
  <si>
    <t>Κ. ΔΟΡΛΗ &amp; ΣΙΑ Ο.Ε</t>
  </si>
  <si>
    <t>05-041</t>
  </si>
  <si>
    <t>05-044</t>
  </si>
  <si>
    <t>Κ. ΚΑΛΙΑΚΑΤΣΟΣ-Δ. ΒΟΛΤΗΣ Ο.Ε</t>
  </si>
  <si>
    <t>05-046</t>
  </si>
  <si>
    <t>Κ. ΚΑΤΣΑΜΠΕΚΗΣ - ΕΛ. ΦΙΛΗ ΚΑΙ ΣΙΑ ΟΕ</t>
  </si>
  <si>
    <t>05-047</t>
  </si>
  <si>
    <t>Κ. ΜΗΤΡΙΤΖΑΚΗΣ &amp; ΣΙΑ Ο.Ε</t>
  </si>
  <si>
    <t>05-049</t>
  </si>
  <si>
    <t>Κ.Ε.Φ.Ε.Θ. Α.Ε  ΤΕΧΝΟΚΑΘΑΡΙΣΤΙΚΗ- FLASH Α.Ε</t>
  </si>
  <si>
    <t>05-054</t>
  </si>
  <si>
    <t>ΚΑΔΙΤΗΣ ΚΩΝΣΤΑΝΤΙΝΟΣ</t>
  </si>
  <si>
    <t>05-059</t>
  </si>
  <si>
    <t>ΚΑΛΑΦΑΤΗΣ ΕΥΑΓΓΕΛΟΣ</t>
  </si>
  <si>
    <t>05-061</t>
  </si>
  <si>
    <t>05-062</t>
  </si>
  <si>
    <t>05-064</t>
  </si>
  <si>
    <t>ΚΑΛΦΑ ΔΕΣΠΟΙΝΑ</t>
  </si>
  <si>
    <t>05-067</t>
  </si>
  <si>
    <t>05-068</t>
  </si>
  <si>
    <t>ΚΑΝΑΡΙΟΥ ΕΥΡΙΔΙΚΗ</t>
  </si>
  <si>
    <t>05-069</t>
  </si>
  <si>
    <t>ΚΑΝΕΛΛΑΤΟΣ ΓΕΩΡΓΙΟΣ Ο.Ε</t>
  </si>
  <si>
    <t>05-070</t>
  </si>
  <si>
    <t>ΚΑΝΚΟ ΑΕ ΤΑΧΥΜΕΤΑΦΟΡΩΝ</t>
  </si>
  <si>
    <t>05-071</t>
  </si>
  <si>
    <t>05-079</t>
  </si>
  <si>
    <t>ΚΑΠΠΑΤΟΣ ΕΡΩΤΟΚΡΙΤΟΣ</t>
  </si>
  <si>
    <t>05-080</t>
  </si>
  <si>
    <t>ΚΑΡΑΔΗΜΟΣ ΔΗΜΗΤΡΙΟΣ</t>
  </si>
  <si>
    <t>05-084</t>
  </si>
  <si>
    <t>ΚΑΡΑΚΩΣΤΑ ΓΕΩΡΓΙΑ</t>
  </si>
  <si>
    <t>05-085</t>
  </si>
  <si>
    <t>ΚΑΡΑΜΑΝΟΣ ΠΑΥΛΟΣ</t>
  </si>
  <si>
    <t>05-087</t>
  </si>
  <si>
    <t>ΠΛΑΤΑΙΩΝ 1</t>
  </si>
  <si>
    <t>ΠΕΤΡΙΔΗ 68</t>
  </si>
  <si>
    <t>ΚΟΡΙΝΘΟΣ</t>
  </si>
  <si>
    <t>ΣΑΛΑΜΙΝΟΣ 10</t>
  </si>
  <si>
    <t>ΘΕΣΣΑΛΟΝΙΚΗΣ 65Β</t>
  </si>
  <si>
    <t>Ν. ΦΙΑΛΑΔΕΛΦΕΙΑ</t>
  </si>
  <si>
    <t>ΔΟΥΚΑ 13</t>
  </si>
  <si>
    <t>ΓΡΗΓΟΡΙΟΥ Ε΄4</t>
  </si>
  <si>
    <t>ΤΡΙΠΟΛΗ</t>
  </si>
  <si>
    <t>Π. ΔΕΛΤΑ 18</t>
  </si>
  <si>
    <t>Ν. ΨΥΧΙΚΟ</t>
  </si>
  <si>
    <t>ΕΛ. ΒΕΝΙΖΕΛΟΥ 57</t>
  </si>
  <si>
    <t>ΒΟΝΙΤΣΑ</t>
  </si>
  <si>
    <t>ΑΛΕΞΑΝΔΡΟΠΟΥΛΟΥ 6</t>
  </si>
  <si>
    <t>ΜΟΛΑΟΙ</t>
  </si>
  <si>
    <t>ΛΑΚΩΝΙΑ</t>
  </si>
  <si>
    <t>ΠΙΝΔΑΡΟΥ 28</t>
  </si>
  <si>
    <t>ΚΛΕΙΔΙ ΗΜΑΘΙΑΣ</t>
  </si>
  <si>
    <t>ΚΛΕΙΔΙ</t>
  </si>
  <si>
    <t>ΓΙΑΜΑΛΑΚΗ  16</t>
  </si>
  <si>
    <t>Κ. ΠΑΛΑΜΑ 21</t>
  </si>
  <si>
    <t>ΝΙΚΑΙΑ</t>
  </si>
  <si>
    <t>ΚΡΗΤΗΣ 2</t>
  </si>
  <si>
    <t>ΑΡΓΟΣΤΟΛΙ</t>
  </si>
  <si>
    <t>ΛΥΚΟΥΡΓΟΥ 9</t>
  </si>
  <si>
    <t>ΑΡΕΤΑΙΟΥ 15</t>
  </si>
  <si>
    <t>ΣΤΥΡΩΝ 10</t>
  </si>
  <si>
    <t>ΑΛΚΙΒΙΑΔΟΥ 109</t>
  </si>
  <si>
    <t>ΜΕΝΑΝΔΡΟΥ 44</t>
  </si>
  <si>
    <t>Α.Ι.Α ΕΛ ΒΕΝΙΖΕΛΟΣ  ΓΡΑΦΕΙΟ 523</t>
  </si>
  <si>
    <t>ΣΠΑΤΑ</t>
  </si>
  <si>
    <t>ΠΑΠΑΔΑ 58</t>
  </si>
  <si>
    <t>ΜΑΝΔΗΛΑΡΑ &amp; ΛΙΒΑΝΑΤΩΝ 1</t>
  </si>
  <si>
    <t>ΤΣΑΚΑΛΩΦ 8</t>
  </si>
  <si>
    <t>ΚΑΤΕΡΙΝΗ</t>
  </si>
  <si>
    <t>ΔΩΔΕΚΑΝΗΣΟΥ 8</t>
  </si>
  <si>
    <t>ΑΦΡΟΔΙΤΗΣ 70</t>
  </si>
  <si>
    <t>ΕΛΛΗΝΙΚΟ</t>
  </si>
  <si>
    <t>ΠΑΠΑΔΑ 53</t>
  </si>
  <si>
    <t>ΕΒΡΟΥ &amp; ΛΟΡΕΝΤΖΟΥ ΜΑΒΙΛΗ</t>
  </si>
  <si>
    <t>Α.Μ.</t>
  </si>
  <si>
    <t>ΔΙΟΓΕΝΟΥΣ 14</t>
  </si>
  <si>
    <t>Κ. ΤΟΥΜΠΑ ΘΕΣΣΑΛΟΝΙΚΗ</t>
  </si>
  <si>
    <t>ΑΡΧ. ΜΑΚΑΡΙΟΥ ΚΑΙ ΜΕΤΣΟΒΟΥ 1</t>
  </si>
  <si>
    <t>06-164</t>
  </si>
  <si>
    <t>ΜΕΤΟΧΙΑΝΑΚΗΣ ΗΛΙΑΣ</t>
  </si>
  <si>
    <t>06-167</t>
  </si>
  <si>
    <t>ΜΕΤΡΟΠΟΛΙΤΑΝ ΚΟΥΡΙΕΡΣ Ε.Π.Ε.</t>
  </si>
  <si>
    <t>06-173</t>
  </si>
  <si>
    <t>ΜΗΤΣΗΣ Δ. ΙΩΑΝΝΗΣ</t>
  </si>
  <si>
    <t>06-174</t>
  </si>
  <si>
    <t>ΜΙΧ. ΠΑΠΑΘΕΟΔΩΡΟΥ &amp; ΣΙΑ Ε.Ε.</t>
  </si>
  <si>
    <t>06-441</t>
  </si>
  <si>
    <t>ΜΙΧΑΗΛΙΔΟΥ ΑΝΝΑ</t>
  </si>
  <si>
    <t>06-445</t>
  </si>
  <si>
    <t>ΜΟΣΧΟΠΟΥΛΟΣ ΙΩΑΝΝΗΣ</t>
  </si>
  <si>
    <t>ΜΟΥΛΝΤΗΣ ΝΙΚΟΛΑΟΣ &amp; ΣΙΑ Ε.Ε.</t>
  </si>
  <si>
    <t>ΜΟΥΤΣΙΟΣ ΘΕΜΙΣΤΟΚΛΗΣ</t>
  </si>
  <si>
    <t>ΜΟΥΤΣΟΥ ΠΑΝΑΓΙΩΤΑ</t>
  </si>
  <si>
    <t>ΜΠΑΣΔΕΚΗ Π. &amp; ΝΟΥΤΣΟΣ ΕΜΜ. Ο.Ε.</t>
  </si>
  <si>
    <t>ΜΠΕΝΕΚΗΣ ΝΙΚΟΛΑΟΣ</t>
  </si>
  <si>
    <t>ΜΠΕΡΜΠΕΡΗΣ Ε. &amp; ΣΙΑ Ε.Ε</t>
  </si>
  <si>
    <t>ΜΠΕΣΗΣ Χ &amp; Σ ΚΑΙ ΣΙΑ ΟΕ</t>
  </si>
  <si>
    <t>ΜΠΙΚΑΚΗΣ ΚΥΡΙΑΚΟΣ</t>
  </si>
  <si>
    <t>ΜΠΟΥΛΗΣ Θ. ΚΩΝΣΤΑΝΤΙΝΟΣ</t>
  </si>
  <si>
    <t>ΜΠΡΑΤΣΙΑΚΟΥ ΧΑΡΑΛΑΜΠΙΑ</t>
  </si>
  <si>
    <t>Κτιριακή υποδομή, ταχ. επιχ/σης &amp; του δικτύου της, στις  31/12/2007</t>
  </si>
  <si>
    <t>Απασχολούμενο προσωπικό, στην ταχ. επιχείρηση &amp; το δίκτυο της, στις 31/12/2007. (Η απασχόληση νοείται μόνον στις ταχυδρομικές υπηρεσίες και όχι σε τυχούσες άλλες εργασίες της επιχείρησης).</t>
  </si>
  <si>
    <t>ΜΠΡΕΚΟΣ Σ. ΣΤΑΥΡΟΣ</t>
  </si>
  <si>
    <t>ΜΩΡΕΑΣ ΚΑΝΕΛΛΟΠΟΥΛΟΣ-ΚΑΝΙΣΤΡΑΣ ΕΠΕ ΜΕΤΑΦΟΡΩΝ ΚΑΙ ΠΡΑΚΤΟΡΕΥΣΕΩΝ</t>
  </si>
  <si>
    <t>Ν. ΑΤΣΑΛΗΣ - Α. ΓΚΟΓΚΟΣ Ο.Ε.</t>
  </si>
  <si>
    <t>Ν.ΚΑΝΙΟΣ &amp; ΣΙΑ Ε.Ε.</t>
  </si>
  <si>
    <t>ΝΑΣΚΙΔΟΥ ΕΛΕΝΗ &amp; ΣΙΑ ΟΕ</t>
  </si>
  <si>
    <t>ΝΑΤΡΙΣΙ ΙΟΣΕΛΙΑΝΙ-ΜΕΤΑΦΟΡΕΣ ΔΕΜΑΤΩΝ- ΝΑΤ ΕΞ</t>
  </si>
  <si>
    <t>ΝΑΤΣΗ ΖΩΗ</t>
  </si>
  <si>
    <t>ΝΕΑ ΑΝΩΝΥΜΗ ΔΙΑΜΕΤΑΦΟΡΙΚΗ ΕΤΑΙΡΕΙΑ</t>
  </si>
  <si>
    <t>ΝΙΚΟΛΟΠΟΥΛΟΥ  ΚΟΥΤΣΟΠΟΥΛΟΥ ΧΑΡΑΛΑΜΠΙΑ</t>
  </si>
  <si>
    <t>ΝΙΚΟΣ ΞΥΔΗΣ &amp; ΣΙΑ Ο.Ε.</t>
  </si>
  <si>
    <t>ΝΤΙΝΙΩΤΑΚΗΣ ΕΜΜΑΝΟΥΗΛ</t>
  </si>
  <si>
    <t>ΝΤΙΣΛΗΣ ΓΕΩΡΓΙΟΣ</t>
  </si>
  <si>
    <t>ΝΤΟΚΟΣ ΓΕΩΡΓΙΟΣ</t>
  </si>
  <si>
    <t>ΝΤΟΜΑΡΗΣ ΣΤΥΛΙΑΝΟΣ</t>
  </si>
  <si>
    <t>ΝΤΟΥΛΙΑΣ ΖΑΧΑΡΙΑΣ</t>
  </si>
  <si>
    <t>ΞΕΝΟΦΩΝΤΙΔΗΣ Δ. - ΚΩΣΤΑΣ Θ. Ο.Ε.</t>
  </si>
  <si>
    <t>ΟΡΜΠΙΤ ΤΑΧΥΜΕΤΑΦΟΡΕΣ ΑΕ</t>
  </si>
  <si>
    <t>Ταχυμεταφορές Ταχυδρομικών Αντικειμένων</t>
  </si>
  <si>
    <t>Αυτόνομη Διακίνηση Εσωτερικού</t>
  </si>
  <si>
    <t>Συνδυασμένη Διακίνηση Εσωτερικού</t>
  </si>
  <si>
    <t>Αυτόνομη Διακίνηση Εισερχομένων Εξωτερικού</t>
  </si>
  <si>
    <t>Συνδυασμένη Διακίνηση Εισερχομένων Εξωτερικού</t>
  </si>
  <si>
    <t>Αυτόνομη Διακίνηση Εξερχόμενων Εξωτερικού</t>
  </si>
  <si>
    <t>Συνδυασμένη Διακίνηση Εξερχόμενων Εξωτερικού</t>
  </si>
  <si>
    <t>Πίνακας 9</t>
  </si>
  <si>
    <t>ΠΛΗΘΟΣ ταχ. αντικειμένων προορισμού ΕΞΩΤΕΡΙΚΟΥ, που παραλήφθηκαν στο εσωτερικό προς επίδοση στο εξωτερικό ανά Ζώνη εξωτερικού, ανεξάρτητα αν διακινήθηκαν ΑΥΤΟΝΟΜΑ ή ΣΥΝΔΥΑΣΜΕΝΑ (Να συμπληρωθεί ΜΟΝΟ από τις ταχ. επιχειρήσεις που παρέλαβαν τα ταχ. αντικείμενα)</t>
  </si>
  <si>
    <t>Αριθμός Μητρώου  / Επωνυμία Εταιρείας</t>
  </si>
  <si>
    <r>
      <t>Άτομο επικοινωνίας</t>
    </r>
    <r>
      <rPr>
        <sz val="10"/>
        <rFont val="Arial"/>
        <family val="2"/>
      </rPr>
      <t xml:space="preserve"> για τα ερωτηματολόγια (να αναφερθεί εφόσον πρόκειται για </t>
    </r>
    <r>
      <rPr>
        <b/>
        <sz val="10"/>
        <rFont val="Arial"/>
        <family val="2"/>
      </rPr>
      <t>διαφορετικό άτομο από τον υπεύθυνο παραλαβής/αποστολής</t>
    </r>
    <r>
      <rPr>
        <sz val="10"/>
        <rFont val="Arial"/>
        <family val="2"/>
      </rPr>
      <t xml:space="preserve"> που συμπληρώσατε ανωτέρω).</t>
    </r>
  </si>
  <si>
    <t>Ποσά σε ευρώ (€)</t>
  </si>
  <si>
    <t>Άλλες υπηρεσίες (προσδιορίστε τις υπηρεσίες στο κενό κελί που ακολουθεί)</t>
  </si>
  <si>
    <t>-         Δαπάνες Προσωπικού, Εργοδοτικές Εισφορές, Αποζημιώσεις,</t>
  </si>
  <si>
    <t>-         Κόστος Μέσων Μεταφοράς, Καυσίμων, Συντηρήσεων,</t>
  </si>
  <si>
    <t>-         Προμήθειες σε τρίτους,</t>
  </si>
  <si>
    <t>-         Χρηματοοικονομικά Έξοδα, Leasing, Τόκοι Δανείων,</t>
  </si>
  <si>
    <t>-        Τεχνολογικός - Πληροφοριακός Εξοπλισμός</t>
  </si>
  <si>
    <t>-        Διάφορα έξοδα (Ενοίκια, Αποσβέσεις, Αναλώσιμα, Μηχανήματα, κτλ).</t>
  </si>
  <si>
    <t>KOΡΓΙΑΛΕΝΙΟΥ 8</t>
  </si>
  <si>
    <t>ΔΗΜΟΦΩΝΤΟΣ 117</t>
  </si>
  <si>
    <t>ΑΝΩ ΠΕΤΡΑΛΩΝΑ</t>
  </si>
  <si>
    <t>ΖΗΝΩΝΟΣ 30</t>
  </si>
  <si>
    <t>ΓΑΡΙΒΑΛΔΗ 17</t>
  </si>
  <si>
    <t>Μ. ΜΕΡΚΟΥΡΗ 30</t>
  </si>
  <si>
    <t>ΑΔΕΙΜΑΝΤΟΥ 9</t>
  </si>
  <si>
    <t>ΚΑΡΑΒΕΛΑ</t>
  </si>
  <si>
    <t>1ο ΧΛΜ ΚΟΡΩΠΙΟΥ -ΒΑΡΗΣ</t>
  </si>
  <si>
    <t>Ι. ΚΩΛΕΤΤΗ 26</t>
  </si>
  <si>
    <t>ΕΓΝΑΤΙΑΣ 35</t>
  </si>
  <si>
    <t>ΓΡΕΒΕΝΩΝ 2</t>
  </si>
  <si>
    <t>ΚΩΝΣΤΑΝΤΙΝΟΥΠΟΛΕΩΣ 58</t>
  </si>
  <si>
    <t>ΗΡΑΚΛΕΟΥΣ 137</t>
  </si>
  <si>
    <t>ΠΥΡΡΑΣ 44</t>
  </si>
  <si>
    <t>Ν. ΚΟΣΜΟΣ</t>
  </si>
  <si>
    <t>ΜΠΑΦΡΑΣ 6</t>
  </si>
  <si>
    <t>ΑΓ. ΤΡΙΑΔΟΣ 13 &amp; ΣΠΑΡΤΗΣ</t>
  </si>
  <si>
    <t>ΞΑΝΘΟΥ 31Α</t>
  </si>
  <si>
    <t>ΠΑΝ. ΑΣΜΑΝΗ 3</t>
  </si>
  <si>
    <t>ΜΥΛΟΠΟΤΑΜΟΣ</t>
  </si>
  <si>
    <t>ΣΑΧΤΟΥΡΗ 21-23</t>
  </si>
  <si>
    <t>ΖΗΝΩΝΟΣ 29</t>
  </si>
  <si>
    <t>ΒΥΡΩΝΑΣ</t>
  </si>
  <si>
    <t>Κ. ΠΑΠΑΡΗΓΟΠΟΥΛΟΥ 6</t>
  </si>
  <si>
    <t>ΚΟΡΑΗ 2</t>
  </si>
  <si>
    <t>ΜΕΓΑΡΑ</t>
  </si>
  <si>
    <t>ΑΡΤΗΣ 9</t>
  </si>
  <si>
    <t>ΑΓ. ΑΝΑΡΓΥΡΟΙ</t>
  </si>
  <si>
    <t>ΡΗΓΑ ΦΕΡΡΑΙΟΥ 24</t>
  </si>
  <si>
    <t>ΦΩΚΙΔΟΣ 54</t>
  </si>
  <si>
    <t>ΜΕΤΑΜΟΡΦΩΣΗ</t>
  </si>
  <si>
    <t>ΑΧΙΛΛΕΩΣ 97</t>
  </si>
  <si>
    <t>ΑΡΓΟΝΑΥΤΩΝ 1</t>
  </si>
  <si>
    <t>ΑΜΒΡΑΚΙΑΣ 22 &amp; ΜΟΣΤΡAIΩΝ</t>
  </si>
  <si>
    <t>ΑΡΤΑ</t>
  </si>
  <si>
    <t>ΚΟΥΝΤΟΥΡΙΩΤΟΥ 20Α</t>
  </si>
  <si>
    <t>Ν. ΗΡΑΚΛΕΙΟ</t>
  </si>
  <si>
    <t>ΚΑΝΑΡΗ 41</t>
  </si>
  <si>
    <t>ΚΩΣ</t>
  </si>
  <si>
    <t>ΧΑΙΝΑ 4</t>
  </si>
  <si>
    <t>ΑΓΙΟΥ ΚΩΝΣΤΑΝΤΙΝΟΥ &amp; ΒΗΛΑΡΑ 2</t>
  </si>
  <si>
    <t>ΣΙΑΜΟΣ Ν. ΚΩΝΣΤΑΝΤΙΝΟΣ</t>
  </si>
  <si>
    <t>ΣΙΟΥΤΗ Α/ΦΟΙ Ο.Ε.</t>
  </si>
  <si>
    <t>ΣΚΑΡΛΑΤΟΣ Δ. ΝΙΚΟΛΑΟΣ</t>
  </si>
  <si>
    <t>ΣΚΟΡΔΙΛΗΣ Ν. ΣΠΥΡΙΔΩΝ</t>
  </si>
  <si>
    <t>ΣΟΛΔΑΤΟΥ ΑΝΑΣΤΑΣΙΑ</t>
  </si>
  <si>
    <t>ΣΟΥΡΛΑΣ ΕΥΑΓΓΕΛΟΣ</t>
  </si>
  <si>
    <t>ΣΠ. ΛΙΟΥΜΠΑΣ &amp; ΣΙΑ ΟΕ</t>
  </si>
  <si>
    <t>99-001</t>
  </si>
  <si>
    <t>ΣΠΗΝΤΕΞ  ΑΝΩΝΥΜH ΕΤΑΙΡΕΙΑ ΤΑΧΥΜΕΤΑΦΟΡΩΝ</t>
  </si>
  <si>
    <t>99-002</t>
  </si>
  <si>
    <t>ΣΠΥΡΙΔΑΚΗΣ   ΙΩΑΝΝΗΣ</t>
  </si>
  <si>
    <t>99-003</t>
  </si>
  <si>
    <t>ΣΠΥΡΙΔΩΝ ΚΕΛΕΣΙΔΗΣ</t>
  </si>
  <si>
    <t>99-006</t>
  </si>
  <si>
    <t>ΣΠΥΡΟΠΟΥΛΟΣ &amp; ΣΙΑ Ο.Ε</t>
  </si>
  <si>
    <t>99-007</t>
  </si>
  <si>
    <t>ΣΤΑΘΗ ΠΟΛΥΞΕΝΗ</t>
  </si>
  <si>
    <t>99-008</t>
  </si>
  <si>
    <t>ΣΤΑΘΟΠΟΥΛΟΥ Δ. &amp; ΣΙΑ Ο.Ε.</t>
  </si>
  <si>
    <t>99-009</t>
  </si>
  <si>
    <t>ΣΤΑΡΕΞ ΓΚΡΟΥΠ ΜΟΝΟΠΡΟΣΩΠΗ ΕΠΕ</t>
  </si>
  <si>
    <t>99-013</t>
  </si>
  <si>
    <t>ΣΤΕΡΓΙΟΥ ΣΤΕΡΓ. ΠΑΣΧΑΛΗΣ</t>
  </si>
  <si>
    <t>99-017</t>
  </si>
  <si>
    <t>99-018</t>
  </si>
  <si>
    <t>99-019</t>
  </si>
  <si>
    <t>99-026</t>
  </si>
  <si>
    <t>99-027</t>
  </si>
  <si>
    <t>ΣΥΡΟΚΟΣ ΑΘΑΝΑΣΙΟΣ</t>
  </si>
  <si>
    <t>99-031</t>
  </si>
  <si>
    <t>99-033</t>
  </si>
  <si>
    <t>ΤΑΒΛΑΡΙΔΗΣ ΣΕΡΑΦΕΙΜ</t>
  </si>
  <si>
    <t>99-035</t>
  </si>
  <si>
    <t>ΤΑΓΑΡΟΥΛΙΑΣ ΝΙΚΟΛΑΟΣ</t>
  </si>
  <si>
    <t>99-042</t>
  </si>
  <si>
    <t>ΤΑΓΑΡΟΥΛΙΑΣ ΝΙΚΟΛΑΟΣ &amp; ΣΙΑ ΟΕ</t>
  </si>
  <si>
    <t>99-043</t>
  </si>
  <si>
    <t>ΤΑΡΑΣΙΔΟΥ &amp; ΣΙΑ Ε.Ε.</t>
  </si>
  <si>
    <t>99-049</t>
  </si>
  <si>
    <t>ΤΑΧΥΔΕΜΑ COURIER CARGO LOGISTICS ΕΤΑΙΡΕΙΑ ΠΕΡΙΟΡΙΣΜΕΝΗΣ ΕΥΘΥΝΗΣ</t>
  </si>
  <si>
    <t>99-051</t>
  </si>
  <si>
    <t>ΤΑΧΥΔΙΑΝΟΜΗ ΥΠΗΡΕΣΙΕΣ ΤΑΧΥΜΕΤΑΦΟΡΑΣ ΜΟΝΟΠΡΟΣΩΠΗ Ε.Π.Ε.</t>
  </si>
  <si>
    <t>99-052</t>
  </si>
  <si>
    <t>ΤΑΧΥΜΕΤΑΦΟΡΕΣ ΕΛΤΑ Α.Ε.</t>
  </si>
  <si>
    <t>99-058</t>
  </si>
  <si>
    <t>ΤΑΧΥΜΕΤΑΦΟΡΕΣ Π.Α.ΚΟ ΕΠΕ</t>
  </si>
  <si>
    <t>99-063</t>
  </si>
  <si>
    <t>ΤΑΧΥΜΕΤΑΦΟΡΕΣ ΣΕΡΒΑΝΤ ΕΠΕ</t>
  </si>
  <si>
    <t>99-069</t>
  </si>
  <si>
    <t>ΤΕΝΓΚΙΖ ΧΑΡΑΛΑΜΠΙΔΗΣ</t>
  </si>
  <si>
    <t>99-071</t>
  </si>
  <si>
    <t>ΤΖΑΒΑΧΙΔΟΥ ΝΙΝΑ</t>
  </si>
  <si>
    <t>99-072</t>
  </si>
  <si>
    <t>ΤΖΕΤΟΣ ΜΑΡΙΟΣ</t>
  </si>
  <si>
    <t>99-074</t>
  </si>
  <si>
    <t>ΤΖΟΚΑ ΔΕΣΠΟΙΝΑ</t>
  </si>
  <si>
    <t>99-081</t>
  </si>
  <si>
    <t>ΤΛΑΣ ΘΕΟΔΩΡΟΣ</t>
  </si>
  <si>
    <t>99-085</t>
  </si>
  <si>
    <t>ΤΟΥΛΗΣ ΔΗΜΗΤΡΙΟΣ</t>
  </si>
  <si>
    <t>99-087</t>
  </si>
  <si>
    <t>ΤΟΥΡΛΟΣ ΠΑΝΑΓΙΩΤΗΣ</t>
  </si>
  <si>
    <t>99-089</t>
  </si>
  <si>
    <t>99-096</t>
  </si>
  <si>
    <t>99-097</t>
  </si>
  <si>
    <t>ΤΣΑΜΠΑΣ ΓΕΩΡΓΙΟΣ</t>
  </si>
  <si>
    <t>99-098</t>
  </si>
  <si>
    <t>ΤΣΑΡΜΠΟΥ ΑΙΚΑΤΕΡΙΝΗ</t>
  </si>
  <si>
    <t>99-100</t>
  </si>
  <si>
    <t>ΤΣΙΓΚΟΣ ΜΙΧΑΗΛ</t>
  </si>
  <si>
    <t>99-102</t>
  </si>
  <si>
    <t>ΤΣΙΚΝΑΣ ΓΕΩΡΓΙΟΣ</t>
  </si>
  <si>
    <t>99-104</t>
  </si>
  <si>
    <t>ΤΣΙΜΟΣ ΕΥΑΓΓΕΛΟΣ</t>
  </si>
  <si>
    <t>ΝΟΥΑΡΟΥ 16</t>
  </si>
  <si>
    <t>ΜΕΝΑΝΔΡΟΥ 49</t>
  </si>
  <si>
    <t>ΑΥΛΙΔΑΣ 231</t>
  </si>
  <si>
    <t>ΒΡΥΩΝΗ</t>
  </si>
  <si>
    <t>ΣΙΤΕΜΠΟΡΩΝ 10</t>
  </si>
  <si>
    <t>ΑΝΤΙΓΟΝΗΣ 30</t>
  </si>
  <si>
    <t>ΧΑΡΙΛ. ΤΡΙΚΟΥΠΗ 25</t>
  </si>
  <si>
    <t>ΚΟΡΩΝΟΥ 9 &amp; ΦΑΛΗΡΟΥ</t>
  </si>
  <si>
    <t>ΑΘΗΝΩΝ 3</t>
  </si>
  <si>
    <t>ΚΑΛΑΜΟΣ</t>
  </si>
  <si>
    <t>ΚΥΔΩΝΙΩΝ 15</t>
  </si>
  <si>
    <t>ΝΕΑ ΙΩΝΙΑ</t>
  </si>
  <si>
    <t>ΠΕΡΑΜΑ Δ. ΓΕΡΟΠΟΤΑΜΟΥ</t>
  </si>
  <si>
    <t>ΠΕΡΑΜΑ</t>
  </si>
  <si>
    <t>10ο ΧΛΜ. ΘΕΣ/ΝΙΚΗΣ- ΠΟΛΥΓΥΡΟΥ</t>
  </si>
  <si>
    <t>ΘΕΡΜΗ</t>
  </si>
  <si>
    <t>ΛΑΚΩΝΙΑΣ 41</t>
  </si>
  <si>
    <t>ΘΕΟΚΡΙΤΟΥ 55</t>
  </si>
  <si>
    <t>ΠΑΝΑΓΗ ΤΣΑΛΔΑΡΗ 19</t>
  </si>
  <si>
    <t>ΕΘΝ. ΠΑΛΑΙΟΚΑΣΤΡΙΤΣΑΣ 7</t>
  </si>
  <si>
    <t>ΚΟΝΙΤΣΗΣ 6</t>
  </si>
  <si>
    <t>ΑΓΙΟΥ ΒΑΣΙΛΕΙΟΥ 81</t>
  </si>
  <si>
    <t>ΛΕΩΦ. ΛΕΥΚΑΔΑΣ- ΝΥΔΡΙΟΥ</t>
  </si>
  <si>
    <t>ΩΡΑΙΟΚΑΣΤΡΟΥ 113</t>
  </si>
  <si>
    <t>ΟΛΥΜΠΙΑΣ 35</t>
  </si>
  <si>
    <t>ΚΕΡΑΤΣΙΝΙ</t>
  </si>
  <si>
    <t>ΔΗΜΟΚΡΑΤΙΑΣ 15</t>
  </si>
  <si>
    <t>Λ. ΑΘΗΝΩΝ 80</t>
  </si>
  <si>
    <t>ΣΠ. ΤΡΙΚΟΥΠΗ 71</t>
  </si>
  <si>
    <t>Κ.ΠΑΛΑΜΑ 9</t>
  </si>
  <si>
    <t>I. ΠΑΣΣΑΛΙΔΗ 43</t>
  </si>
  <si>
    <t>ΣΟΛΩΝΟΣ 4Γ</t>
  </si>
  <si>
    <t>ΣΩΚΡΑΤΟΥΣ 16 &amp; ΠΛΟΥΤΩΝΟΣ</t>
  </si>
  <si>
    <t>ΤΡΙΚΑΛΑ</t>
  </si>
  <si>
    <t>ΣΩΚΡΑΤΟΥΣ 228</t>
  </si>
  <si>
    <t>ΑΛΕΞ/ΠΟΛΗ</t>
  </si>
  <si>
    <t>ΧΑΤΖΗΑΡΓΥΡΗ 53Α</t>
  </si>
  <si>
    <t>ΑΝ.ΓΟΓΟΝΗ 86</t>
  </si>
  <si>
    <t>KOYNTOYΡΙΩΤΟΥ 46</t>
  </si>
  <si>
    <t>ΚΑΛΒΟΥ 5</t>
  </si>
  <si>
    <t>ΖΑΚΥΝΘΟΣ</t>
  </si>
  <si>
    <t>ΑΡΙΣΤΟΔΗΜΟΥ 21</t>
  </si>
  <si>
    <t>ΕΡΜΟΥ 2</t>
  </si>
  <si>
    <t>ΘΕΣΣΑΛΟΝΙΚΗΣ 5</t>
  </si>
  <si>
    <t>ΚΟΡΥΤΣΑΣ 26</t>
  </si>
  <si>
    <t>ΕΘΝ. ΠΑΛΑΙΟΚΑΣΤΡΙΤΣΑΣ  60</t>
  </si>
  <si>
    <t>ΧΡ. ΣΜΥΡΝΗΣ 23</t>
  </si>
  <si>
    <t>Ν. ΜΟΥΔΑΝΙΑ ΧΑΛΚΙΔΙΚΗ</t>
  </si>
  <si>
    <t>ΖΗΝΩΝΟΣ 23</t>
  </si>
  <si>
    <t>ΤΖΑΝΑΚΑΚΗ 8</t>
  </si>
  <si>
    <t>Κ. ΠΟΙΗΤΗ 4</t>
  </si>
  <si>
    <t>ΚΟΡΙΝΘΟΥ 350 A</t>
  </si>
  <si>
    <t>Γ. ΠΑΠΑΝΔΡΕΟΥ 42</t>
  </si>
  <si>
    <t>Το πεδίο αφορά τον ΤΡΟΠΟ ΕΠΙΛΥΣΗΣ ΔΙΑΦΟΡΑΣ που προήλθαν από Αίτηση αποζημίωσης και είναι χωρισμένο σε τέσσερις (4) Κατηγορίες: «Φιλικός Διακανονισμός», «Επίλυση μέσω Ε.Ε.Διαφορών», «Διακανονισμός μέσω Ε.Ε.Τ.Τ.» και «Δικαστική επίλυση» .</t>
  </si>
  <si>
    <t>Συμπληρώνεται το πλήθος των Ταχ.αντικειμένων για τα οποία υποβλήθηκαν Αιτήσεις αποζημίωσης και και επιλύθηκαν μέσω «Φιλικού Διακανονισμού» και αντίστοιχα το ποσό αποζημίωσης που κατέβαλε η ταχυδρομική επιχείρηση.</t>
  </si>
  <si>
    <t>Συμπληρώνεται το πλήθος των Ταχ.αντικειμένων για τα οποία υποβλήθηκαν Αιτήσεις αποζημίωσης και και επιλύθηκαν μέσω «Ε.Ε.Διαφορών» και αντίστοιχα το ποσό αποζημίωσης που κατέβαλε η ταχυδρομική επιχείρηση.</t>
  </si>
  <si>
    <t>Συμπληρώνεται το πλήθος των Ταχ.αντικειμένων για τα οποία υποβλήθηκαν Αιτήσεις αποζημίωσης και και επιλύθηκαν βάσει «Διακανονισμού μέσω Ε.Ε.Τ.Τ.» και αντίστοιχα το ποσό αποζημίωσης που κατέβαλε η ταχυδρομική επιχείρηση.</t>
  </si>
  <si>
    <t>Συμπληρώνεται το πλήθος των Ταχ.αντικειμένων για τα οποία υποβλήθηκαν Αιτήσεις αποζημίωσης και και επιλύθηκαν μέσω «Δικαστικής επίλυσης» και αντίστοιχα το ποσό αποζημίωσης που κατέβαλε η ταχυδρομική επιχείρηση.</t>
  </si>
  <si>
    <t>Η επιχείρηση πρέπει να ελέγξει ώστε τα σύνολα 16.1 του Πίνακα πρέπει να ισούνται με τα αντίστοιχα σύνολα 16.2 ώστε ο  Έλεγχος Συμφωνίας Αθροίσματος να βγάζει ΣΩΣΤΟ.</t>
  </si>
  <si>
    <t>Πίνακας 17: ΣΤΟΙΧΕΙΑ ΕΣΟΔΩΝ - ΔΑΠΑΝΩΝ της ταχυδρομικής επιχείρησης (EUROSTAT)</t>
  </si>
  <si>
    <t xml:space="preserve">Συμπληρώνεται ανάλογα στο αντίστοιχο υποπεδίο το σύνολο των εξόδων - δαπανών που πραγματοποιήθηκαν εντός του 2007 και οι οποίες αφορούν την παροχή ταχυδρομικών και συναφών υπηρεσιών της επιχείρησης . </t>
  </si>
  <si>
    <r>
      <t>ΜΟΝΟ</t>
    </r>
    <r>
      <rPr>
        <sz val="10"/>
        <rFont val="Arial"/>
        <family val="2"/>
      </rPr>
      <t xml:space="preserve"> αυτά συμπληρώνονται από την επιχείρηση.</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</si>
</sst>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dddd\,\ mmmm\ dd\,\ yyyy"/>
    <numFmt numFmtId="177" formatCode="#,##0\ &quot;Δρχ&quot;;\-#,##0\ &quot;Δρχ&quot;"/>
    <numFmt numFmtId="178" formatCode="#,##0\ &quot;Δρχ&quot;;[Red]\-#,##0\ &quot;Δρχ&quot;"/>
    <numFmt numFmtId="179" formatCode="#,##0.00\ &quot;Δρχ&quot;;\-#,##0.00\ &quot;Δρχ&quot;"/>
    <numFmt numFmtId="180" formatCode="#,##0.00\ &quot;Δρχ&quot;;[Red]\-#,##0.00\ &quot;Δρχ&quot;"/>
    <numFmt numFmtId="181" formatCode="_-* #,##0\ &quot;Δρχ&quot;_-;\-* #,##0\ &quot;Δρχ&quot;_-;_-* &quot;-&quot;\ &quot;Δρχ&quot;_-;_-@_-"/>
    <numFmt numFmtId="182" formatCode="_-* #,##0\ _Δ_ρ_χ_-;\-* #,##0\ _Δ_ρ_χ_-;_-* &quot;-&quot;\ _Δ_ρ_χ_-;_-@_-"/>
    <numFmt numFmtId="183" formatCode="_-* #,##0.00\ &quot;Δρχ&quot;_-;\-* #,##0.00\ &quot;Δρχ&quot;_-;_-* &quot;-&quot;??\ &quot;Δρχ&quot;_-;_-@_-"/>
    <numFmt numFmtId="184" formatCode="_-* #,##0.00\ _Δ_ρ_χ_-;\-* #,##0.00\ _Δ_ρ_χ_-;_-* &quot;-&quot;??\ _Δ_ρ_χ_-;_-@_-"/>
    <numFmt numFmtId="185" formatCode="00000"/>
    <numFmt numFmtId="186" formatCode="#,##0\ &quot;€&quot;"/>
  </numFmts>
  <fonts count="33">
    <font>
      <sz val="10"/>
      <name val="Tahoma"/>
      <family val="0"/>
    </font>
    <font>
      <sz val="10"/>
      <name val="Arial"/>
      <family val="0"/>
    </font>
    <font>
      <u val="single"/>
      <sz val="10"/>
      <color indexed="12"/>
      <name val="Arial Greek"/>
      <family val="0"/>
    </font>
    <font>
      <u val="single"/>
      <sz val="10"/>
      <color indexed="36"/>
      <name val="Arial Greek"/>
      <family val="0"/>
    </font>
    <font>
      <sz val="8"/>
      <name val="Tahoma"/>
      <family val="0"/>
    </font>
    <font>
      <sz val="8"/>
      <name val="Arial"/>
      <family val="2"/>
    </font>
    <font>
      <b/>
      <sz val="9"/>
      <name val="Arial"/>
      <family val="2"/>
    </font>
    <font>
      <sz val="9"/>
      <name val="Arial"/>
      <family val="2"/>
    </font>
    <font>
      <sz val="10"/>
      <color indexed="17"/>
      <name val="Tahoma"/>
      <family val="2"/>
    </font>
    <font>
      <b/>
      <sz val="10"/>
      <name val="Arial"/>
      <family val="2"/>
    </font>
    <font>
      <b/>
      <sz val="8"/>
      <name val="Arial"/>
      <family val="2"/>
    </font>
    <font>
      <sz val="10"/>
      <color indexed="10"/>
      <name val="Arial"/>
      <family val="2"/>
    </font>
    <font>
      <b/>
      <i/>
      <sz val="10"/>
      <name val="Arial"/>
      <family val="2"/>
    </font>
    <font>
      <sz val="10"/>
      <color indexed="12"/>
      <name val="Arial"/>
      <family val="2"/>
    </font>
    <font>
      <b/>
      <sz val="12"/>
      <name val="Arial"/>
      <family val="2"/>
    </font>
    <font>
      <sz val="8"/>
      <color indexed="12"/>
      <name val="Arial"/>
      <family val="2"/>
    </font>
    <font>
      <i/>
      <sz val="10"/>
      <name val="Arial"/>
      <family val="2"/>
    </font>
    <font>
      <b/>
      <sz val="8"/>
      <color indexed="12"/>
      <name val="Arial"/>
      <family val="2"/>
    </font>
    <font>
      <b/>
      <sz val="10"/>
      <name val="Tahoma"/>
      <family val="0"/>
    </font>
    <font>
      <sz val="10"/>
      <color indexed="18"/>
      <name val="Arial"/>
      <family val="2"/>
    </font>
    <font>
      <u val="single"/>
      <sz val="10"/>
      <name val="Arial"/>
      <family val="2"/>
    </font>
    <font>
      <b/>
      <u val="single"/>
      <sz val="10"/>
      <name val="Arial"/>
      <family val="2"/>
    </font>
    <font>
      <i/>
      <sz val="9"/>
      <name val="Arial"/>
      <family val="2"/>
    </font>
    <font>
      <b/>
      <i/>
      <sz val="9"/>
      <name val="Arial"/>
      <family val="2"/>
    </font>
    <font>
      <i/>
      <sz val="8"/>
      <name val="Arial"/>
      <family val="2"/>
    </font>
    <font>
      <sz val="12"/>
      <name val="Arial"/>
      <family val="2"/>
    </font>
    <font>
      <b/>
      <sz val="14"/>
      <name val="Arial"/>
      <family val="2"/>
    </font>
    <font>
      <b/>
      <sz val="12"/>
      <color indexed="18"/>
      <name val="Arial"/>
      <family val="2"/>
    </font>
    <font>
      <b/>
      <sz val="11"/>
      <name val="Arial"/>
      <family val="2"/>
    </font>
    <font>
      <b/>
      <sz val="10"/>
      <color indexed="18"/>
      <name val="Arial"/>
      <family val="2"/>
    </font>
    <font>
      <b/>
      <sz val="10"/>
      <color indexed="12"/>
      <name val="Arial"/>
      <family val="2"/>
    </font>
    <font>
      <b/>
      <sz val="9"/>
      <color indexed="12"/>
      <name val="Arial"/>
      <family val="2"/>
    </font>
    <font>
      <sz val="8"/>
      <color indexed="8"/>
      <name val="Arial"/>
      <family val="0"/>
    </font>
  </fonts>
  <fills count="12">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lightUp">
        <bgColor indexed="22"/>
      </patternFill>
    </fill>
    <fill>
      <patternFill patternType="solid">
        <fgColor indexed="13"/>
        <bgColor indexed="64"/>
      </patternFill>
    </fill>
    <fill>
      <patternFill patternType="solid">
        <fgColor indexed="31"/>
        <bgColor indexed="64"/>
      </patternFill>
    </fill>
  </fills>
  <borders count="131">
    <border>
      <left/>
      <right/>
      <top/>
      <bottom/>
      <diagonal/>
    </border>
    <border>
      <left style="medium"/>
      <right style="medium"/>
      <top style="medium"/>
      <bottom style="medium"/>
    </border>
    <border>
      <left style="medium"/>
      <right style="thin"/>
      <top style="thin"/>
      <bottom style="thin"/>
    </border>
    <border>
      <left>
        <color indexed="63"/>
      </left>
      <right style="medium"/>
      <top>
        <color indexed="63"/>
      </top>
      <bottom style="medium"/>
    </border>
    <border>
      <left style="double"/>
      <right style="thin"/>
      <top style="medium"/>
      <bottom style="medium"/>
    </border>
    <border>
      <left style="thin"/>
      <right style="medium"/>
      <top style="medium"/>
      <bottom style="medium"/>
    </border>
    <border>
      <left style="medium"/>
      <right>
        <color indexed="63"/>
      </right>
      <top style="double"/>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color indexed="63"/>
      </top>
      <bottom>
        <color indexed="63"/>
      </bottom>
    </border>
    <border>
      <left style="thin"/>
      <right style="medium"/>
      <top style="double"/>
      <bottom style="medium"/>
    </border>
    <border>
      <left style="thin"/>
      <right style="thin"/>
      <top style="thin"/>
      <bottom style="thin"/>
    </border>
    <border>
      <left style="thin"/>
      <right style="medium"/>
      <top style="thin"/>
      <bottom style="thin"/>
    </border>
    <border>
      <left>
        <color indexed="63"/>
      </left>
      <right style="double"/>
      <top style="double"/>
      <bottom style="medium"/>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medium"/>
    </border>
    <border>
      <left style="medium"/>
      <right style="thin"/>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medium"/>
      <right style="thin"/>
      <top>
        <color indexed="63"/>
      </top>
      <bottom>
        <color indexed="63"/>
      </bottom>
    </border>
    <border>
      <left style="double"/>
      <right style="thin"/>
      <top style="medium"/>
      <bottom>
        <color indexed="63"/>
      </bottom>
    </border>
    <border>
      <left style="thin"/>
      <right style="medium"/>
      <top style="medium"/>
      <bottom>
        <color indexed="63"/>
      </bottom>
    </border>
    <border>
      <left style="double"/>
      <right style="medium"/>
      <top>
        <color indexed="63"/>
      </top>
      <bottom style="medium"/>
    </border>
    <border>
      <left>
        <color indexed="63"/>
      </left>
      <right style="medium"/>
      <top style="thin"/>
      <bottom style="thin"/>
    </border>
    <border>
      <left>
        <color indexed="63"/>
      </left>
      <right style="medium"/>
      <top style="thin"/>
      <bottom style="medium"/>
    </border>
    <border>
      <left>
        <color indexed="63"/>
      </left>
      <right style="double"/>
      <top>
        <color indexed="63"/>
      </top>
      <bottom style="medium"/>
    </border>
    <border>
      <left style="double"/>
      <right style="thin"/>
      <top>
        <color indexed="63"/>
      </top>
      <bottom>
        <color indexed="63"/>
      </bottom>
    </border>
    <border>
      <left style="double"/>
      <right style="thin"/>
      <top style="double"/>
      <bottom style="medium"/>
    </border>
    <border>
      <left style="double"/>
      <right style="medium"/>
      <top style="double"/>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double"/>
      <right style="medium"/>
      <top style="medium"/>
      <bottom style="mediu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medium"/>
      <bottom style="medium"/>
    </border>
    <border>
      <left>
        <color indexed="63"/>
      </left>
      <right style="thin"/>
      <top style="thin"/>
      <bottom>
        <color indexed="63"/>
      </bottom>
    </border>
    <border>
      <left style="thin"/>
      <right style="medium"/>
      <top style="thin"/>
      <bottom>
        <color indexed="63"/>
      </bottom>
    </border>
    <border>
      <left style="thin"/>
      <right style="thin"/>
      <top style="medium"/>
      <bottom style="thin"/>
    </border>
    <border>
      <left style="thin"/>
      <right>
        <color indexed="63"/>
      </right>
      <top style="medium"/>
      <bottom style="medium"/>
    </border>
    <border>
      <left style="double"/>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double"/>
      <bottom style="medium"/>
    </border>
    <border>
      <left>
        <color indexed="63"/>
      </left>
      <right style="double"/>
      <top style="medium"/>
      <bottom style="thin"/>
    </border>
    <border>
      <left>
        <color indexed="63"/>
      </left>
      <right style="double"/>
      <top style="thin"/>
      <bottom style="medium"/>
    </border>
    <border>
      <left>
        <color indexed="63"/>
      </left>
      <right style="double"/>
      <top style="thin"/>
      <bottom>
        <color indexed="63"/>
      </bottom>
    </border>
    <border>
      <left style="medium"/>
      <right style="thin"/>
      <top style="thin"/>
      <bottom style="double"/>
    </border>
    <border>
      <left style="medium"/>
      <right style="thin"/>
      <top>
        <color indexed="63"/>
      </top>
      <bottom style="thin"/>
    </border>
    <border>
      <left style="thin"/>
      <right style="double"/>
      <top style="thin"/>
      <bottom style="thin"/>
    </border>
    <border>
      <left style="thin"/>
      <right style="double"/>
      <top style="thin"/>
      <bottom>
        <color indexed="63"/>
      </bottom>
    </border>
    <border>
      <left>
        <color indexed="63"/>
      </left>
      <right style="double"/>
      <top style="medium"/>
      <bottom>
        <color indexed="63"/>
      </bottom>
    </border>
    <border>
      <left style="thin"/>
      <right style="double"/>
      <top style="medium"/>
      <bottom style="thin"/>
    </border>
    <border>
      <left style="medium"/>
      <right>
        <color indexed="63"/>
      </right>
      <top>
        <color indexed="63"/>
      </top>
      <bottom>
        <color indexed="63"/>
      </bottom>
    </border>
    <border>
      <left style="medium"/>
      <right style="thin"/>
      <top>
        <color indexed="63"/>
      </top>
      <bottom style="double"/>
    </border>
    <border>
      <left style="medium"/>
      <right style="medium"/>
      <top style="double"/>
      <bottom style="medium"/>
    </border>
    <border>
      <left>
        <color indexed="63"/>
      </left>
      <right>
        <color indexed="63"/>
      </right>
      <top style="double"/>
      <bottom style="medium"/>
    </border>
    <border>
      <left>
        <color indexed="63"/>
      </left>
      <right style="double"/>
      <top style="medium"/>
      <bottom style="medium"/>
    </border>
    <border>
      <left style="double"/>
      <right>
        <color indexed="63"/>
      </right>
      <top>
        <color indexed="63"/>
      </top>
      <bottom style="medium"/>
    </border>
    <border>
      <left style="thin"/>
      <right style="thin"/>
      <top style="medium"/>
      <bottom style="medium"/>
    </border>
    <border>
      <left>
        <color indexed="63"/>
      </left>
      <right style="thin"/>
      <top style="medium"/>
      <bottom style="medium"/>
    </border>
    <border>
      <left style="medium"/>
      <right style="double"/>
      <top style="double"/>
      <bottom style="medium"/>
    </border>
    <border>
      <left style="double"/>
      <right style="medium"/>
      <top style="medium"/>
      <bottom>
        <color indexed="63"/>
      </bottom>
    </border>
    <border>
      <left style="double"/>
      <right style="thin"/>
      <top>
        <color indexed="63"/>
      </top>
      <bottom style="hair"/>
    </border>
    <border>
      <left style="thin"/>
      <right style="medium"/>
      <top>
        <color indexed="63"/>
      </top>
      <bottom style="hair"/>
    </border>
    <border>
      <left style="double"/>
      <right style="thin"/>
      <top style="hair"/>
      <bottom style="hair"/>
    </border>
    <border>
      <left style="thin"/>
      <right style="medium"/>
      <top style="hair"/>
      <bottom style="hair"/>
    </border>
    <border>
      <left style="double"/>
      <right style="thin"/>
      <top style="hair"/>
      <bottom>
        <color indexed="63"/>
      </bottom>
    </border>
    <border>
      <left style="thin"/>
      <right style="medium"/>
      <top style="hair"/>
      <bottom>
        <color indexed="63"/>
      </bottom>
    </border>
    <border>
      <left style="double"/>
      <right style="thin"/>
      <top style="thin"/>
      <bottom style="thin"/>
    </border>
    <border>
      <left style="double"/>
      <right style="medium"/>
      <top style="thin"/>
      <bottom style="thin"/>
    </border>
    <border>
      <left style="double"/>
      <right style="medium"/>
      <top style="medium"/>
      <bottom style="thin"/>
    </border>
    <border>
      <left style="double"/>
      <right style="medium"/>
      <top style="thin"/>
      <bottom style="medium"/>
    </border>
    <border>
      <left style="double"/>
      <right style="thin"/>
      <top style="medium"/>
      <bottom style="thin"/>
    </border>
    <border>
      <left style="thin"/>
      <right style="medium"/>
      <top style="medium"/>
      <bottom style="thin"/>
    </border>
    <border>
      <left style="double"/>
      <right style="thin"/>
      <top style="thin"/>
      <bottom>
        <color indexed="63"/>
      </bottom>
    </border>
    <border>
      <left style="double"/>
      <right style="medium"/>
      <top style="thin"/>
      <bottom style="double"/>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color indexed="63"/>
      </bottom>
    </border>
    <border>
      <left>
        <color indexed="63"/>
      </left>
      <right>
        <color indexed="63"/>
      </right>
      <top style="thin"/>
      <bottom>
        <color indexed="63"/>
      </bottom>
    </border>
    <border>
      <left style="double"/>
      <right style="medium"/>
      <top style="thin"/>
      <bottom>
        <color indexed="63"/>
      </bottom>
    </border>
    <border>
      <left style="medium"/>
      <right style="double"/>
      <top style="medium"/>
      <bottom style="thin"/>
    </border>
    <border>
      <left style="medium"/>
      <right style="medium"/>
      <top style="medium"/>
      <bottom style="thin"/>
    </border>
    <border>
      <left style="medium"/>
      <right style="double"/>
      <top style="thin"/>
      <bottom style="thin"/>
    </border>
    <border>
      <left style="medium"/>
      <right style="medium"/>
      <top style="thin"/>
      <bottom style="thin"/>
    </border>
    <border>
      <left style="medium"/>
      <right style="medium"/>
      <top style="thin"/>
      <bottom>
        <color indexed="63"/>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thin">
        <color indexed="22"/>
      </left>
      <right style="thin">
        <color indexed="22"/>
      </right>
      <top style="thin">
        <color indexed="22"/>
      </top>
      <bottom style="thin">
        <color indexed="22"/>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double"/>
      <top style="thin"/>
      <bottom style="thin"/>
    </border>
    <border>
      <left style="double"/>
      <right>
        <color indexed="63"/>
      </right>
      <top style="medium"/>
      <bottom style="medium"/>
    </border>
    <border>
      <left style="double"/>
      <right>
        <color indexed="63"/>
      </right>
      <top style="medium"/>
      <bottom>
        <color indexed="63"/>
      </bottom>
    </border>
    <border>
      <left style="double"/>
      <right>
        <color indexed="63"/>
      </right>
      <top>
        <color indexed="63"/>
      </top>
      <bottom>
        <color indexed="63"/>
      </bottom>
    </border>
    <border>
      <left style="thin"/>
      <right>
        <color indexed="63"/>
      </right>
      <top style="medium"/>
      <bottom style="thin"/>
    </border>
    <border>
      <left style="double"/>
      <right style="medium"/>
      <top>
        <color indexed="63"/>
      </top>
      <bottom>
        <color indexed="63"/>
      </bottom>
    </border>
    <border>
      <left style="thin"/>
      <right style="double"/>
      <top style="medium"/>
      <bottom>
        <color indexed="63"/>
      </bottom>
    </border>
    <border>
      <left style="thin"/>
      <right style="double"/>
      <top>
        <color indexed="63"/>
      </top>
      <bottom style="medium"/>
    </border>
    <border>
      <left style="thin"/>
      <right>
        <color indexed="63"/>
      </right>
      <top style="medium"/>
      <bottom>
        <color indexed="63"/>
      </bottom>
    </border>
    <border>
      <left>
        <color indexed="63"/>
      </left>
      <right style="double"/>
      <top>
        <color indexed="63"/>
      </top>
      <bottom>
        <color indexed="63"/>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s>
  <cellStyleXfs count="23">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00">
    <xf numFmtId="0" fontId="0" fillId="0" borderId="0" xfId="0" applyAlignment="1">
      <alignment/>
    </xf>
    <xf numFmtId="0" fontId="1" fillId="0" borderId="0" xfId="0" applyFont="1" applyAlignment="1">
      <alignment/>
    </xf>
    <xf numFmtId="0" fontId="11" fillId="0" borderId="0" xfId="0" applyFont="1" applyAlignment="1">
      <alignment/>
    </xf>
    <xf numFmtId="0" fontId="9" fillId="2" borderId="1" xfId="0" applyFont="1" applyFill="1" applyBorder="1" applyAlignment="1">
      <alignment horizontal="center"/>
    </xf>
    <xf numFmtId="0" fontId="1" fillId="0" borderId="2" xfId="0" applyFont="1" applyFill="1" applyBorder="1" applyAlignment="1">
      <alignment horizontal="right"/>
    </xf>
    <xf numFmtId="0" fontId="6" fillId="0" borderId="0" xfId="0" applyFont="1" applyFill="1" applyBorder="1" applyAlignment="1">
      <alignment wrapText="1"/>
    </xf>
    <xf numFmtId="0" fontId="1" fillId="0" borderId="0" xfId="0" applyFont="1" applyFill="1" applyBorder="1" applyAlignment="1">
      <alignment/>
    </xf>
    <xf numFmtId="0" fontId="10" fillId="3" borderId="3" xfId="0" applyFont="1" applyFill="1" applyBorder="1" applyAlignment="1">
      <alignment horizontal="center" wrapText="1"/>
    </xf>
    <xf numFmtId="0" fontId="7" fillId="3" borderId="0" xfId="0" applyFont="1" applyFill="1" applyBorder="1" applyAlignment="1">
      <alignment wrapText="1"/>
    </xf>
    <xf numFmtId="0" fontId="1" fillId="0" borderId="0" xfId="0" applyFont="1" applyFill="1" applyAlignment="1">
      <alignment/>
    </xf>
    <xf numFmtId="0" fontId="6" fillId="3" borderId="0" xfId="0" applyFont="1" applyFill="1" applyBorder="1" applyAlignment="1">
      <alignment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2" fillId="5" borderId="6" xfId="0" applyFont="1" applyFill="1" applyBorder="1" applyAlignment="1">
      <alignment horizontal="right" wrapText="1"/>
    </xf>
    <xf numFmtId="0" fontId="12" fillId="5" borderId="6" xfId="0" applyFont="1" applyFill="1" applyBorder="1" applyAlignment="1">
      <alignment horizontal="right"/>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4" borderId="9" xfId="0" applyFont="1" applyFill="1" applyBorder="1" applyAlignment="1">
      <alignment horizontal="center" vertical="center" wrapText="1"/>
    </xf>
    <xf numFmtId="186" fontId="1" fillId="5" borderId="10" xfId="0" applyNumberFormat="1" applyFont="1" applyFill="1" applyBorder="1" applyAlignment="1">
      <alignment wrapText="1"/>
    </xf>
    <xf numFmtId="186" fontId="12" fillId="5" borderId="11" xfId="0" applyNumberFormat="1" applyFont="1" applyFill="1" applyBorder="1" applyAlignment="1">
      <alignment horizontal="center"/>
    </xf>
    <xf numFmtId="186" fontId="12" fillId="5" borderId="12" xfId="0" applyNumberFormat="1" applyFont="1" applyFill="1" applyBorder="1" applyAlignment="1">
      <alignment/>
    </xf>
    <xf numFmtId="186" fontId="12" fillId="5" borderId="13" xfId="0" applyNumberFormat="1" applyFont="1" applyFill="1" applyBorder="1" applyAlignment="1">
      <alignment/>
    </xf>
    <xf numFmtId="0" fontId="12" fillId="5" borderId="14" xfId="0" applyFont="1" applyFill="1" applyBorder="1" applyAlignment="1">
      <alignment horizontal="right" wrapText="1"/>
    </xf>
    <xf numFmtId="0" fontId="9" fillId="4" borderId="9" xfId="0" applyFont="1" applyFill="1" applyBorder="1" applyAlignment="1">
      <alignment horizontal="center" wrapText="1"/>
    </xf>
    <xf numFmtId="186" fontId="12" fillId="5" borderId="15" xfId="0" applyNumberFormat="1" applyFont="1" applyFill="1" applyBorder="1" applyAlignment="1">
      <alignment/>
    </xf>
    <xf numFmtId="186" fontId="1" fillId="5" borderId="15" xfId="0" applyNumberFormat="1" applyFont="1" applyFill="1" applyBorder="1" applyAlignment="1">
      <alignment/>
    </xf>
    <xf numFmtId="186" fontId="1" fillId="5" borderId="16" xfId="0" applyNumberFormat="1" applyFont="1" applyFill="1" applyBorder="1" applyAlignment="1">
      <alignment/>
    </xf>
    <xf numFmtId="0" fontId="12" fillId="5" borderId="17" xfId="0" applyFont="1" applyFill="1" applyBorder="1" applyAlignment="1">
      <alignment horizontal="left"/>
    </xf>
    <xf numFmtId="0" fontId="1" fillId="5" borderId="17" xfId="0" applyFont="1" applyFill="1" applyBorder="1" applyAlignment="1">
      <alignment horizontal="right"/>
    </xf>
    <xf numFmtId="0" fontId="1" fillId="5" borderId="18" xfId="0" applyFont="1" applyFill="1" applyBorder="1" applyAlignment="1">
      <alignment horizontal="right"/>
    </xf>
    <xf numFmtId="0" fontId="7" fillId="3" borderId="19" xfId="0" applyFont="1" applyFill="1" applyBorder="1" applyAlignment="1">
      <alignment wrapText="1"/>
    </xf>
    <xf numFmtId="0" fontId="7" fillId="3" borderId="20" xfId="0" applyFont="1" applyFill="1" applyBorder="1" applyAlignment="1">
      <alignment horizontal="justify" wrapText="1"/>
    </xf>
    <xf numFmtId="0" fontId="9" fillId="4" borderId="21" xfId="0" applyFont="1" applyFill="1" applyBorder="1" applyAlignment="1">
      <alignment horizontal="center" vertical="center" wrapText="1"/>
    </xf>
    <xf numFmtId="0" fontId="10" fillId="3" borderId="22" xfId="0" applyFont="1" applyFill="1" applyBorder="1" applyAlignment="1">
      <alignment horizontal="center" wrapText="1"/>
    </xf>
    <xf numFmtId="0" fontId="15" fillId="6" borderId="23" xfId="0" applyFont="1" applyFill="1" applyBorder="1" applyAlignment="1">
      <alignment horizontal="center" wrapText="1"/>
    </xf>
    <xf numFmtId="0" fontId="15" fillId="6" borderId="24" xfId="0" applyFont="1" applyFill="1" applyBorder="1" applyAlignment="1">
      <alignment horizontal="center" wrapText="1"/>
    </xf>
    <xf numFmtId="0" fontId="15" fillId="6" borderId="22" xfId="0" applyFont="1" applyFill="1" applyBorder="1" applyAlignment="1">
      <alignment horizontal="center" wrapText="1"/>
    </xf>
    <xf numFmtId="0" fontId="15" fillId="6" borderId="3" xfId="0" applyFont="1" applyFill="1" applyBorder="1" applyAlignment="1">
      <alignment horizontal="center" wrapText="1"/>
    </xf>
    <xf numFmtId="0" fontId="15" fillId="6" borderId="25" xfId="0" applyFont="1" applyFill="1" applyBorder="1" applyAlignment="1">
      <alignment horizontal="center" wrapText="1"/>
    </xf>
    <xf numFmtId="0" fontId="10" fillId="3" borderId="26" xfId="0" applyFont="1" applyFill="1" applyBorder="1" applyAlignment="1">
      <alignment horizontal="center" wrapText="1"/>
    </xf>
    <xf numFmtId="0" fontId="9" fillId="2" borderId="5" xfId="0" applyFont="1" applyFill="1" applyBorder="1" applyAlignment="1">
      <alignment horizontal="center"/>
    </xf>
    <xf numFmtId="0" fontId="1" fillId="4" borderId="3" xfId="0" applyFont="1" applyFill="1" applyBorder="1" applyAlignment="1">
      <alignment/>
    </xf>
    <xf numFmtId="0" fontId="10" fillId="3" borderId="27" xfId="0" applyFont="1" applyFill="1" applyBorder="1" applyAlignment="1">
      <alignment horizontal="center" wrapText="1"/>
    </xf>
    <xf numFmtId="0" fontId="10" fillId="3" borderId="28" xfId="0" applyFont="1" applyFill="1" applyBorder="1" applyAlignment="1">
      <alignment horizontal="center" wrapText="1"/>
    </xf>
    <xf numFmtId="0" fontId="9" fillId="2" borderId="4" xfId="0" applyFont="1" applyFill="1" applyBorder="1" applyAlignment="1">
      <alignment horizontal="center"/>
    </xf>
    <xf numFmtId="0" fontId="9" fillId="3" borderId="9" xfId="0" applyFont="1" applyFill="1" applyBorder="1" applyAlignment="1">
      <alignment horizontal="center" wrapText="1"/>
    </xf>
    <xf numFmtId="0" fontId="10" fillId="3" borderId="29" xfId="0" applyFont="1" applyFill="1" applyBorder="1" applyAlignment="1">
      <alignment horizontal="center" wrapText="1"/>
    </xf>
    <xf numFmtId="0" fontId="9" fillId="4" borderId="24" xfId="0" applyFont="1" applyFill="1" applyBorder="1" applyAlignment="1">
      <alignment wrapText="1"/>
    </xf>
    <xf numFmtId="0" fontId="6" fillId="4" borderId="9" xfId="0" applyFont="1" applyFill="1" applyBorder="1" applyAlignment="1">
      <alignment horizontal="center" vertical="center" wrapText="1"/>
    </xf>
    <xf numFmtId="186" fontId="1" fillId="5" borderId="30" xfId="0" applyNumberFormat="1" applyFont="1" applyFill="1" applyBorder="1" applyAlignment="1">
      <alignment/>
    </xf>
    <xf numFmtId="186" fontId="1" fillId="5" borderId="31" xfId="0" applyNumberFormat="1" applyFont="1" applyFill="1" applyBorder="1" applyAlignment="1">
      <alignment/>
    </xf>
    <xf numFmtId="0" fontId="6" fillId="4" borderId="3" xfId="0" applyFont="1" applyFill="1" applyBorder="1" applyAlignment="1">
      <alignment horizontal="center" wrapText="1"/>
    </xf>
    <xf numFmtId="0" fontId="6" fillId="4" borderId="32" xfId="0" applyFont="1" applyFill="1" applyBorder="1" applyAlignment="1">
      <alignment horizontal="center" wrapText="1"/>
    </xf>
    <xf numFmtId="3" fontId="1" fillId="5" borderId="33" xfId="0" applyNumberFormat="1" applyFont="1" applyFill="1" applyBorder="1" applyAlignment="1">
      <alignment wrapText="1"/>
    </xf>
    <xf numFmtId="3" fontId="12" fillId="5" borderId="34" xfId="0" applyNumberFormat="1" applyFont="1" applyFill="1" applyBorder="1" applyAlignment="1">
      <alignment horizontal="center"/>
    </xf>
    <xf numFmtId="3" fontId="12" fillId="5" borderId="35" xfId="0" applyNumberFormat="1" applyFont="1" applyFill="1" applyBorder="1" applyAlignment="1">
      <alignment horizontal="center"/>
    </xf>
    <xf numFmtId="3" fontId="12" fillId="5" borderId="15" xfId="0" applyNumberFormat="1" applyFont="1" applyFill="1" applyBorder="1" applyAlignment="1">
      <alignment/>
    </xf>
    <xf numFmtId="3" fontId="12" fillId="5" borderId="12" xfId="0" applyNumberFormat="1" applyFont="1" applyFill="1" applyBorder="1" applyAlignment="1">
      <alignment/>
    </xf>
    <xf numFmtId="3" fontId="12" fillId="5" borderId="13" xfId="0" applyNumberFormat="1" applyFont="1" applyFill="1" applyBorder="1" applyAlignment="1">
      <alignment/>
    </xf>
    <xf numFmtId="3" fontId="1" fillId="5" borderId="15" xfId="0" applyNumberFormat="1" applyFont="1" applyFill="1" applyBorder="1" applyAlignment="1">
      <alignment/>
    </xf>
    <xf numFmtId="3" fontId="1" fillId="5" borderId="12" xfId="0" applyNumberFormat="1" applyFont="1" applyFill="1" applyBorder="1" applyAlignment="1">
      <alignment/>
    </xf>
    <xf numFmtId="3" fontId="1" fillId="5" borderId="13" xfId="0" applyNumberFormat="1" applyFont="1" applyFill="1" applyBorder="1" applyAlignment="1">
      <alignment/>
    </xf>
    <xf numFmtId="3" fontId="1" fillId="5" borderId="16" xfId="0" applyNumberFormat="1" applyFont="1" applyFill="1" applyBorder="1" applyAlignment="1">
      <alignment/>
    </xf>
    <xf numFmtId="3" fontId="1" fillId="5" borderId="36" xfId="0" applyNumberFormat="1" applyFont="1" applyFill="1" applyBorder="1" applyAlignment="1">
      <alignment/>
    </xf>
    <xf numFmtId="3" fontId="1" fillId="5" borderId="37" xfId="0" applyNumberFormat="1" applyFont="1" applyFill="1" applyBorder="1" applyAlignment="1">
      <alignment/>
    </xf>
    <xf numFmtId="0" fontId="7" fillId="3" borderId="38" xfId="0" applyFont="1" applyFill="1" applyBorder="1" applyAlignment="1">
      <alignment horizontal="justify" wrapText="1"/>
    </xf>
    <xf numFmtId="0" fontId="6" fillId="5" borderId="6" xfId="0" applyFont="1" applyFill="1" applyBorder="1" applyAlignment="1">
      <alignment horizontal="right" wrapText="1"/>
    </xf>
    <xf numFmtId="0" fontId="9" fillId="5" borderId="6" xfId="0" applyFont="1" applyFill="1" applyBorder="1" applyAlignment="1">
      <alignment/>
    </xf>
    <xf numFmtId="0" fontId="6" fillId="5" borderId="7" xfId="0" applyFont="1" applyFill="1" applyBorder="1" applyAlignment="1">
      <alignment horizontal="right" wrapText="1"/>
    </xf>
    <xf numFmtId="0" fontId="9" fillId="4" borderId="39" xfId="0" applyFont="1" applyFill="1" applyBorder="1" applyAlignment="1">
      <alignment horizontal="center" vertical="center" wrapText="1"/>
    </xf>
    <xf numFmtId="0" fontId="9" fillId="2" borderId="39" xfId="0" applyFont="1" applyFill="1" applyBorder="1" applyAlignment="1">
      <alignment horizontal="center"/>
    </xf>
    <xf numFmtId="0" fontId="13" fillId="7" borderId="12" xfId="0" applyFont="1" applyFill="1" applyBorder="1" applyAlignment="1">
      <alignment vertical="top"/>
    </xf>
    <xf numFmtId="0" fontId="13" fillId="5" borderId="12" xfId="0" applyFont="1" applyFill="1" applyBorder="1" applyAlignment="1">
      <alignment vertical="top"/>
    </xf>
    <xf numFmtId="0" fontId="13" fillId="6" borderId="12" xfId="0" applyFont="1" applyFill="1" applyBorder="1" applyAlignment="1">
      <alignment vertical="top"/>
    </xf>
    <xf numFmtId="0" fontId="13" fillId="2" borderId="12" xfId="0" applyFont="1" applyFill="1" applyBorder="1" applyAlignment="1">
      <alignment vertical="top"/>
    </xf>
    <xf numFmtId="0" fontId="1" fillId="8" borderId="12" xfId="0" applyFont="1" applyFill="1" applyBorder="1" applyAlignment="1">
      <alignment horizontal="left"/>
    </xf>
    <xf numFmtId="0" fontId="1" fillId="8" borderId="12" xfId="0" applyFont="1" applyFill="1" applyBorder="1" applyAlignment="1">
      <alignment horizontal="left" vertical="top" wrapText="1"/>
    </xf>
    <xf numFmtId="0" fontId="9" fillId="4" borderId="12" xfId="0" applyFont="1" applyFill="1" applyBorder="1" applyAlignment="1">
      <alignment horizontal="left"/>
    </xf>
    <xf numFmtId="0" fontId="1" fillId="8" borderId="12" xfId="0" applyFont="1" applyFill="1" applyBorder="1" applyAlignment="1">
      <alignment horizontal="left" vertical="top"/>
    </xf>
    <xf numFmtId="0" fontId="9" fillId="4" borderId="12" xfId="0" applyFont="1" applyFill="1" applyBorder="1" applyAlignment="1">
      <alignment horizontal="left" vertical="top" wrapText="1"/>
    </xf>
    <xf numFmtId="0" fontId="1" fillId="0" borderId="0" xfId="0" applyFont="1" applyAlignment="1">
      <alignment horizontal="left"/>
    </xf>
    <xf numFmtId="0" fontId="9" fillId="6" borderId="12" xfId="0" applyFont="1" applyFill="1" applyBorder="1" applyAlignment="1">
      <alignment horizontal="left" vertical="top" wrapText="1"/>
    </xf>
    <xf numFmtId="0" fontId="1" fillId="8" borderId="40" xfId="0" applyFont="1" applyFill="1" applyBorder="1" applyAlignment="1">
      <alignment horizontal="left"/>
    </xf>
    <xf numFmtId="0" fontId="1" fillId="8" borderId="41" xfId="0" applyFont="1" applyFill="1" applyBorder="1" applyAlignment="1">
      <alignment/>
    </xf>
    <xf numFmtId="0" fontId="1" fillId="8" borderId="0" xfId="0" applyFont="1" applyFill="1" applyBorder="1" applyAlignment="1">
      <alignment/>
    </xf>
    <xf numFmtId="0" fontId="1" fillId="8" borderId="42" xfId="0" applyFont="1" applyFill="1" applyBorder="1" applyAlignment="1">
      <alignment/>
    </xf>
    <xf numFmtId="0" fontId="1" fillId="8" borderId="43" xfId="0" applyFont="1" applyFill="1" applyBorder="1" applyAlignment="1">
      <alignment horizontal="left"/>
    </xf>
    <xf numFmtId="0" fontId="1" fillId="8" borderId="44" xfId="0" applyFont="1" applyFill="1" applyBorder="1" applyAlignment="1">
      <alignment horizontal="left"/>
    </xf>
    <xf numFmtId="0" fontId="9" fillId="6" borderId="12" xfId="0" applyFont="1" applyFill="1" applyBorder="1" applyAlignment="1">
      <alignment horizontal="left" vertical="top"/>
    </xf>
    <xf numFmtId="0" fontId="1" fillId="8" borderId="45" xfId="0" applyFont="1" applyFill="1" applyBorder="1" applyAlignment="1">
      <alignment horizontal="left" wrapText="1"/>
    </xf>
    <xf numFmtId="0" fontId="1" fillId="8" borderId="15"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Border="1" applyAlignment="1">
      <alignment horizontal="right"/>
    </xf>
    <xf numFmtId="0" fontId="1" fillId="0" borderId="0" xfId="0" applyFont="1" applyBorder="1" applyAlignment="1">
      <alignment/>
    </xf>
    <xf numFmtId="0" fontId="1" fillId="8" borderId="40" xfId="0" applyFont="1" applyFill="1" applyBorder="1" applyAlignment="1">
      <alignment horizontal="left" vertical="top"/>
    </xf>
    <xf numFmtId="0" fontId="16" fillId="0" borderId="0" xfId="0" applyFont="1" applyFill="1" applyBorder="1" applyAlignment="1">
      <alignment/>
    </xf>
    <xf numFmtId="0" fontId="1" fillId="8" borderId="43" xfId="0" applyFont="1" applyFill="1" applyBorder="1" applyAlignment="1">
      <alignment horizontal="left" vertical="top"/>
    </xf>
    <xf numFmtId="0" fontId="1" fillId="8" borderId="44" xfId="0" applyFont="1" applyFill="1" applyBorder="1" applyAlignment="1">
      <alignment horizontal="left" vertical="top"/>
    </xf>
    <xf numFmtId="0" fontId="1" fillId="8" borderId="0" xfId="0" applyFont="1" applyFill="1" applyBorder="1" applyAlignment="1">
      <alignment horizontal="left" wrapText="1"/>
    </xf>
    <xf numFmtId="0" fontId="1" fillId="8" borderId="42" xfId="0" applyFont="1" applyFill="1" applyBorder="1" applyAlignment="1">
      <alignment horizontal="left" wrapText="1"/>
    </xf>
    <xf numFmtId="0" fontId="1" fillId="8" borderId="40" xfId="0" applyFont="1" applyFill="1" applyBorder="1" applyAlignment="1">
      <alignment/>
    </xf>
    <xf numFmtId="0" fontId="1" fillId="8" borderId="0" xfId="0" applyFont="1" applyFill="1" applyAlignment="1">
      <alignment/>
    </xf>
    <xf numFmtId="0" fontId="9" fillId="4" borderId="46" xfId="0" applyFont="1" applyFill="1" applyBorder="1" applyAlignment="1">
      <alignment/>
    </xf>
    <xf numFmtId="0" fontId="9" fillId="4" borderId="45" xfId="0" applyFont="1" applyFill="1" applyBorder="1" applyAlignment="1">
      <alignment/>
    </xf>
    <xf numFmtId="0" fontId="9" fillId="4" borderId="15" xfId="0" applyFont="1" applyFill="1" applyBorder="1" applyAlignment="1">
      <alignment/>
    </xf>
    <xf numFmtId="0" fontId="9" fillId="4" borderId="12" xfId="0" applyFont="1" applyFill="1" applyBorder="1" applyAlignment="1">
      <alignment horizontal="left" vertical="top"/>
    </xf>
    <xf numFmtId="0" fontId="1" fillId="4" borderId="45" xfId="0" applyFont="1" applyFill="1" applyBorder="1" applyAlignment="1">
      <alignment/>
    </xf>
    <xf numFmtId="0" fontId="1" fillId="4" borderId="15" xfId="0" applyFont="1" applyFill="1" applyBorder="1" applyAlignment="1">
      <alignment/>
    </xf>
    <xf numFmtId="0" fontId="1" fillId="8" borderId="46" xfId="0" applyFont="1" applyFill="1" applyBorder="1" applyAlignment="1">
      <alignment/>
    </xf>
    <xf numFmtId="0" fontId="1" fillId="8" borderId="45" xfId="0" applyFont="1" applyFill="1" applyBorder="1" applyAlignment="1">
      <alignment/>
    </xf>
    <xf numFmtId="0" fontId="1" fillId="8" borderId="15" xfId="0" applyFont="1" applyFill="1" applyBorder="1" applyAlignment="1">
      <alignment/>
    </xf>
    <xf numFmtId="0" fontId="1" fillId="8" borderId="46" xfId="0" applyFont="1" applyFill="1" applyBorder="1" applyAlignment="1">
      <alignment horizontal="left"/>
    </xf>
    <xf numFmtId="0" fontId="1" fillId="8" borderId="44" xfId="0" applyFont="1" applyFill="1" applyBorder="1" applyAlignment="1">
      <alignment/>
    </xf>
    <xf numFmtId="0" fontId="17" fillId="6" borderId="9" xfId="0" applyFont="1" applyFill="1" applyBorder="1" applyAlignment="1">
      <alignment horizontal="center"/>
    </xf>
    <xf numFmtId="0" fontId="17" fillId="6" borderId="21" xfId="0" applyFont="1" applyFill="1" applyBorder="1" applyAlignment="1">
      <alignment horizontal="center" wrapText="1"/>
    </xf>
    <xf numFmtId="0" fontId="17" fillId="6" borderId="47" xfId="0" applyFont="1" applyFill="1" applyBorder="1" applyAlignment="1">
      <alignment horizontal="center" wrapText="1"/>
    </xf>
    <xf numFmtId="0" fontId="17" fillId="6" borderId="8" xfId="0" applyFont="1" applyFill="1" applyBorder="1" applyAlignment="1">
      <alignment horizontal="center" wrapText="1"/>
    </xf>
    <xf numFmtId="0" fontId="19" fillId="9" borderId="48" xfId="0" applyFont="1" applyFill="1" applyBorder="1" applyAlignment="1">
      <alignment/>
    </xf>
    <xf numFmtId="0" fontId="19" fillId="9" borderId="49" xfId="0" applyFont="1" applyFill="1" applyBorder="1" applyAlignment="1">
      <alignment/>
    </xf>
    <xf numFmtId="0" fontId="9" fillId="0" borderId="0" xfId="0" applyFont="1" applyAlignment="1">
      <alignment/>
    </xf>
    <xf numFmtId="0" fontId="13" fillId="6" borderId="8" xfId="0" applyFont="1" applyFill="1" applyBorder="1" applyAlignment="1">
      <alignment horizontal="center"/>
    </xf>
    <xf numFmtId="0" fontId="9" fillId="0" borderId="12" xfId="0" applyFont="1" applyBorder="1" applyAlignment="1">
      <alignment/>
    </xf>
    <xf numFmtId="0" fontId="1" fillId="0" borderId="50" xfId="0" applyFont="1" applyFill="1" applyBorder="1" applyAlignment="1">
      <alignment horizontal="left" vertical="center" indent="4"/>
    </xf>
    <xf numFmtId="0" fontId="1" fillId="0" borderId="12" xfId="0" applyFont="1" applyFill="1" applyBorder="1" applyAlignment="1">
      <alignment horizontal="left" vertical="center" indent="4"/>
    </xf>
    <xf numFmtId="0" fontId="1" fillId="0" borderId="12" xfId="0" applyFont="1" applyFill="1" applyBorder="1" applyAlignment="1" quotePrefix="1">
      <alignment horizontal="left" vertical="center" indent="4"/>
    </xf>
    <xf numFmtId="0" fontId="1" fillId="0" borderId="36" xfId="0" applyFont="1" applyFill="1" applyBorder="1" applyAlignment="1">
      <alignment horizontal="left" vertical="center" indent="4"/>
    </xf>
    <xf numFmtId="0" fontId="1" fillId="0" borderId="44" xfId="0" applyFont="1" applyFill="1" applyBorder="1" applyAlignment="1">
      <alignment horizontal="left" vertical="center" indent="4"/>
    </xf>
    <xf numFmtId="0" fontId="1" fillId="0" borderId="0" xfId="0" applyFont="1" applyAlignment="1">
      <alignment horizontal="centerContinuous"/>
    </xf>
    <xf numFmtId="0" fontId="9" fillId="3" borderId="0" xfId="0" applyFont="1" applyFill="1" applyAlignment="1">
      <alignment horizontal="centerContinuous"/>
    </xf>
    <xf numFmtId="0" fontId="1" fillId="3" borderId="0" xfId="0" applyFont="1" applyFill="1" applyAlignment="1">
      <alignment horizontal="centerContinuous"/>
    </xf>
    <xf numFmtId="0" fontId="1" fillId="3" borderId="0" xfId="0" applyFont="1" applyFill="1" applyAlignment="1">
      <alignment/>
    </xf>
    <xf numFmtId="0" fontId="1" fillId="3" borderId="41" xfId="0" applyFont="1" applyFill="1" applyBorder="1" applyAlignment="1">
      <alignment/>
    </xf>
    <xf numFmtId="0" fontId="9" fillId="4" borderId="12" xfId="0" applyFont="1" applyFill="1" applyBorder="1" applyAlignment="1">
      <alignment horizontal="centerContinuous"/>
    </xf>
    <xf numFmtId="0" fontId="9" fillId="4" borderId="0" xfId="0" applyFont="1" applyFill="1" applyAlignment="1">
      <alignment horizontal="centerContinuous"/>
    </xf>
    <xf numFmtId="0" fontId="17" fillId="6" borderId="51" xfId="0" applyFont="1" applyFill="1" applyBorder="1" applyAlignment="1">
      <alignment/>
    </xf>
    <xf numFmtId="0" fontId="15" fillId="6" borderId="47" xfId="0" applyFont="1" applyFill="1" applyBorder="1" applyAlignment="1">
      <alignment horizontal="center"/>
    </xf>
    <xf numFmtId="0" fontId="15" fillId="6" borderId="8" xfId="0" applyFont="1" applyFill="1" applyBorder="1" applyAlignment="1">
      <alignment horizontal="center"/>
    </xf>
    <xf numFmtId="3" fontId="12" fillId="5" borderId="52" xfId="0" applyNumberFormat="1" applyFont="1" applyFill="1" applyBorder="1" applyAlignment="1">
      <alignment horizontal="center"/>
    </xf>
    <xf numFmtId="186" fontId="12" fillId="5" borderId="53" xfId="0" applyNumberFormat="1" applyFont="1" applyFill="1" applyBorder="1" applyAlignment="1">
      <alignment horizontal="center"/>
    </xf>
    <xf numFmtId="3" fontId="12" fillId="5" borderId="33" xfId="0" applyNumberFormat="1" applyFont="1" applyFill="1" applyBorder="1" applyAlignment="1">
      <alignment horizontal="center"/>
    </xf>
    <xf numFmtId="186" fontId="12" fillId="5" borderId="54" xfId="0" applyNumberFormat="1" applyFont="1" applyFill="1" applyBorder="1" applyAlignment="1">
      <alignment horizontal="center"/>
    </xf>
    <xf numFmtId="186" fontId="12" fillId="5" borderId="55" xfId="0" applyNumberFormat="1" applyFont="1" applyFill="1" applyBorder="1" applyAlignment="1">
      <alignment horizontal="center"/>
    </xf>
    <xf numFmtId="0" fontId="15" fillId="6" borderId="8" xfId="0" applyFont="1" applyFill="1" applyBorder="1" applyAlignment="1">
      <alignment horizontal="centerContinuous"/>
    </xf>
    <xf numFmtId="0" fontId="5" fillId="0" borderId="0" xfId="0" applyFont="1" applyAlignment="1">
      <alignment/>
    </xf>
    <xf numFmtId="0" fontId="9" fillId="0" borderId="12" xfId="0" applyFont="1" applyBorder="1" applyAlignment="1">
      <alignment vertical="top" wrapText="1"/>
    </xf>
    <xf numFmtId="0" fontId="1" fillId="0" borderId="39" xfId="0" applyFont="1" applyBorder="1" applyAlignment="1">
      <alignment/>
    </xf>
    <xf numFmtId="0" fontId="1" fillId="0" borderId="29" xfId="0" applyFont="1" applyBorder="1" applyAlignment="1">
      <alignment/>
    </xf>
    <xf numFmtId="0" fontId="1" fillId="3" borderId="56" xfId="0" applyFont="1" applyFill="1" applyBorder="1" applyAlignment="1">
      <alignment wrapText="1"/>
    </xf>
    <xf numFmtId="0" fontId="1" fillId="3" borderId="57" xfId="0" applyFont="1" applyFill="1" applyBorder="1" applyAlignment="1">
      <alignment horizontal="justify" wrapText="1"/>
    </xf>
    <xf numFmtId="0" fontId="1" fillId="3" borderId="58" xfId="0" applyFont="1" applyFill="1" applyBorder="1" applyAlignment="1">
      <alignment horizontal="justify" wrapText="1"/>
    </xf>
    <xf numFmtId="0" fontId="15" fillId="6" borderId="7" xfId="0" applyFont="1" applyFill="1" applyBorder="1" applyAlignment="1">
      <alignment horizontal="center" wrapText="1"/>
    </xf>
    <xf numFmtId="0" fontId="16" fillId="3" borderId="2" xfId="0" applyFont="1" applyFill="1" applyBorder="1" applyAlignment="1">
      <alignment wrapText="1"/>
    </xf>
    <xf numFmtId="0" fontId="16" fillId="0" borderId="59" xfId="0" applyFont="1" applyBorder="1" applyAlignment="1">
      <alignment wrapText="1"/>
    </xf>
    <xf numFmtId="0" fontId="12" fillId="3" borderId="21" xfId="0" applyFont="1" applyFill="1" applyBorder="1" applyAlignment="1">
      <alignment horizontal="justify" wrapText="1"/>
    </xf>
    <xf numFmtId="0" fontId="12" fillId="3" borderId="2" xfId="0" applyFont="1" applyFill="1" applyBorder="1" applyAlignment="1">
      <alignment wrapText="1"/>
    </xf>
    <xf numFmtId="0" fontId="12" fillId="3" borderId="2" xfId="0" applyFont="1" applyFill="1" applyBorder="1" applyAlignment="1">
      <alignment horizontal="justify" wrapText="1"/>
    </xf>
    <xf numFmtId="0" fontId="12" fillId="0" borderId="2" xfId="0" applyFont="1" applyBorder="1" applyAlignment="1">
      <alignment wrapText="1"/>
    </xf>
    <xf numFmtId="0" fontId="22" fillId="0" borderId="26" xfId="0" applyFont="1" applyBorder="1" applyAlignment="1">
      <alignment wrapText="1"/>
    </xf>
    <xf numFmtId="0" fontId="12" fillId="0" borderId="60" xfId="0" applyFont="1" applyBorder="1" applyAlignment="1">
      <alignment wrapText="1"/>
    </xf>
    <xf numFmtId="0" fontId="12" fillId="0" borderId="59" xfId="0" applyFont="1" applyBorder="1" applyAlignment="1">
      <alignment wrapText="1"/>
    </xf>
    <xf numFmtId="0" fontId="16" fillId="3" borderId="61" xfId="0" applyFont="1" applyFill="1" applyBorder="1" applyAlignment="1">
      <alignment horizontal="justify" wrapText="1"/>
    </xf>
    <xf numFmtId="0" fontId="16" fillId="3" borderId="62" xfId="0" applyFont="1" applyFill="1" applyBorder="1" applyAlignment="1">
      <alignment horizontal="justify" wrapText="1"/>
    </xf>
    <xf numFmtId="0" fontId="12" fillId="3" borderId="63" xfId="0" applyFont="1" applyFill="1" applyBorder="1" applyAlignment="1">
      <alignment wrapText="1"/>
    </xf>
    <xf numFmtId="0" fontId="16" fillId="3" borderId="64" xfId="0" applyFont="1" applyFill="1" applyBorder="1" applyAlignment="1">
      <alignment horizontal="justify" wrapText="1"/>
    </xf>
    <xf numFmtId="0" fontId="12" fillId="3" borderId="19" xfId="0" applyFont="1" applyFill="1" applyBorder="1" applyAlignment="1">
      <alignment wrapText="1"/>
    </xf>
    <xf numFmtId="0" fontId="16" fillId="3" borderId="2" xfId="0" applyFont="1" applyFill="1" applyBorder="1" applyAlignment="1">
      <alignment horizontal="left" wrapText="1"/>
    </xf>
    <xf numFmtId="0" fontId="16" fillId="3" borderId="38" xfId="0" applyFont="1" applyFill="1" applyBorder="1" applyAlignment="1">
      <alignment horizontal="left" wrapText="1"/>
    </xf>
    <xf numFmtId="0" fontId="16" fillId="3" borderId="38" xfId="0" applyFont="1" applyFill="1" applyBorder="1" applyAlignment="1">
      <alignment wrapText="1"/>
    </xf>
    <xf numFmtId="0" fontId="24" fillId="3" borderId="26" xfId="0" applyFont="1" applyFill="1" applyBorder="1" applyAlignment="1">
      <alignment vertical="top" wrapText="1"/>
    </xf>
    <xf numFmtId="0" fontId="12" fillId="3" borderId="26" xfId="0" applyFont="1" applyFill="1" applyBorder="1" applyAlignment="1">
      <alignment wrapText="1"/>
    </xf>
    <xf numFmtId="0" fontId="16" fillId="3" borderId="25" xfId="0" applyFont="1" applyFill="1" applyBorder="1" applyAlignment="1">
      <alignment wrapText="1"/>
    </xf>
    <xf numFmtId="0" fontId="12" fillId="3" borderId="21" xfId="0" applyFont="1" applyFill="1" applyBorder="1" applyAlignment="1">
      <alignment vertical="top" wrapText="1"/>
    </xf>
    <xf numFmtId="0" fontId="22" fillId="3" borderId="26" xfId="0" applyFont="1" applyFill="1" applyBorder="1" applyAlignment="1">
      <alignment horizontal="left" vertical="top" wrapText="1"/>
    </xf>
    <xf numFmtId="0" fontId="23" fillId="3" borderId="25" xfId="0" applyFont="1" applyFill="1" applyBorder="1" applyAlignment="1">
      <alignment horizontal="left" vertical="top" wrapText="1"/>
    </xf>
    <xf numFmtId="0" fontId="17" fillId="6" borderId="47" xfId="0" applyFont="1" applyFill="1" applyBorder="1" applyAlignment="1">
      <alignment horizontal="left"/>
    </xf>
    <xf numFmtId="0" fontId="8" fillId="3" borderId="0" xfId="0" applyFont="1" applyFill="1" applyBorder="1" applyAlignment="1">
      <alignment horizontal="center"/>
    </xf>
    <xf numFmtId="0" fontId="11" fillId="3" borderId="0" xfId="0" applyFont="1" applyFill="1" applyAlignment="1">
      <alignment/>
    </xf>
    <xf numFmtId="0" fontId="9" fillId="3" borderId="65" xfId="0" applyFont="1" applyFill="1" applyBorder="1" applyAlignment="1">
      <alignment vertical="center" wrapText="1"/>
    </xf>
    <xf numFmtId="0" fontId="9" fillId="3" borderId="0" xfId="0" applyFont="1" applyFill="1" applyAlignment="1">
      <alignment/>
    </xf>
    <xf numFmtId="0" fontId="15" fillId="3" borderId="65" xfId="0" applyFont="1" applyFill="1" applyBorder="1" applyAlignment="1">
      <alignment horizontal="left"/>
    </xf>
    <xf numFmtId="0" fontId="6" fillId="3" borderId="65" xfId="0" applyFont="1" applyFill="1" applyBorder="1" applyAlignment="1">
      <alignment wrapText="1"/>
    </xf>
    <xf numFmtId="0" fontId="9" fillId="3" borderId="65" xfId="0" applyFont="1" applyFill="1" applyBorder="1" applyAlignment="1">
      <alignment/>
    </xf>
    <xf numFmtId="0" fontId="10" fillId="3" borderId="65" xfId="0" applyFont="1" applyFill="1" applyBorder="1" applyAlignment="1">
      <alignment vertical="center" wrapText="1"/>
    </xf>
    <xf numFmtId="0" fontId="15" fillId="3" borderId="65" xfId="0" applyFont="1" applyFill="1" applyBorder="1" applyAlignment="1">
      <alignment horizontal="center" wrapText="1"/>
    </xf>
    <xf numFmtId="0" fontId="1" fillId="3" borderId="65" xfId="0" applyFont="1" applyFill="1" applyBorder="1" applyAlignment="1">
      <alignment/>
    </xf>
    <xf numFmtId="3" fontId="7" fillId="3" borderId="65" xfId="0" applyNumberFormat="1" applyFont="1" applyFill="1" applyBorder="1" applyAlignment="1">
      <alignment wrapText="1"/>
    </xf>
    <xf numFmtId="3" fontId="6" fillId="3" borderId="65" xfId="0" applyNumberFormat="1" applyFont="1" applyFill="1" applyBorder="1" applyAlignment="1">
      <alignment wrapText="1"/>
    </xf>
    <xf numFmtId="0" fontId="18" fillId="3" borderId="65" xfId="0" applyFont="1" applyFill="1" applyBorder="1" applyAlignment="1">
      <alignment/>
    </xf>
    <xf numFmtId="0" fontId="0" fillId="3" borderId="65" xfId="0" applyFill="1" applyBorder="1" applyAlignment="1">
      <alignment/>
    </xf>
    <xf numFmtId="0" fontId="6" fillId="3" borderId="0" xfId="0" applyFont="1" applyFill="1" applyBorder="1" applyAlignment="1">
      <alignment horizontal="center" vertical="top" wrapText="1"/>
    </xf>
    <xf numFmtId="0" fontId="9" fillId="3" borderId="0" xfId="0" applyFont="1" applyFill="1" applyBorder="1" applyAlignment="1">
      <alignment horizontal="center"/>
    </xf>
    <xf numFmtId="186" fontId="9" fillId="3" borderId="65" xfId="0" applyNumberFormat="1" applyFont="1" applyFill="1" applyBorder="1" applyAlignment="1">
      <alignment/>
    </xf>
    <xf numFmtId="0" fontId="0" fillId="3" borderId="65" xfId="0" applyFill="1" applyBorder="1" applyAlignment="1">
      <alignment wrapText="1"/>
    </xf>
    <xf numFmtId="186" fontId="0" fillId="3" borderId="65" xfId="0" applyNumberFormat="1" applyFill="1" applyBorder="1" applyAlignment="1">
      <alignment wrapText="1"/>
    </xf>
    <xf numFmtId="186" fontId="0" fillId="3" borderId="0" xfId="0" applyNumberFormat="1" applyFill="1" applyBorder="1" applyAlignment="1">
      <alignment wrapText="1"/>
    </xf>
    <xf numFmtId="0" fontId="25" fillId="3" borderId="0" xfId="0" applyFont="1" applyFill="1" applyAlignment="1">
      <alignment horizontal="centerContinuous"/>
    </xf>
    <xf numFmtId="0" fontId="25" fillId="0" borderId="0" xfId="0" applyFont="1" applyAlignment="1">
      <alignment horizontal="centerContinuous"/>
    </xf>
    <xf numFmtId="0" fontId="25" fillId="0" borderId="0" xfId="0" applyFont="1" applyAlignment="1">
      <alignment/>
    </xf>
    <xf numFmtId="0" fontId="14" fillId="3" borderId="0" xfId="0" applyFont="1" applyFill="1" applyAlignment="1">
      <alignment horizontal="centerContinuous"/>
    </xf>
    <xf numFmtId="0" fontId="1" fillId="3" borderId="0" xfId="0" applyFont="1" applyFill="1" applyAlignment="1">
      <alignment/>
    </xf>
    <xf numFmtId="0" fontId="25" fillId="3" borderId="0" xfId="0" applyFont="1" applyFill="1" applyAlignment="1">
      <alignment/>
    </xf>
    <xf numFmtId="0" fontId="26" fillId="3" borderId="0" xfId="0" applyFont="1" applyFill="1" applyAlignment="1">
      <alignment horizontal="centerContinuous"/>
    </xf>
    <xf numFmtId="0" fontId="12" fillId="0" borderId="60" xfId="0" applyFont="1" applyFill="1" applyBorder="1" applyAlignment="1">
      <alignment/>
    </xf>
    <xf numFmtId="0" fontId="12" fillId="0" borderId="66" xfId="0" applyFont="1" applyFill="1" applyBorder="1" applyAlignment="1">
      <alignment/>
    </xf>
    <xf numFmtId="3" fontId="12" fillId="5" borderId="34" xfId="0" applyNumberFormat="1" applyFont="1" applyFill="1" applyBorder="1" applyAlignment="1">
      <alignment horizontal="center" wrapText="1"/>
    </xf>
    <xf numFmtId="3" fontId="12" fillId="5" borderId="11" xfId="0" applyNumberFormat="1" applyFont="1" applyFill="1" applyBorder="1" applyAlignment="1">
      <alignment horizontal="center" wrapText="1"/>
    </xf>
    <xf numFmtId="3" fontId="12" fillId="5" borderId="35" xfId="0" applyNumberFormat="1" applyFont="1" applyFill="1" applyBorder="1" applyAlignment="1">
      <alignment horizontal="center" wrapText="1"/>
    </xf>
    <xf numFmtId="3" fontId="12" fillId="5" borderId="67" xfId="0" applyNumberFormat="1" applyFont="1" applyFill="1" applyBorder="1" applyAlignment="1">
      <alignment horizontal="center" wrapText="1"/>
    </xf>
    <xf numFmtId="3" fontId="12" fillId="5" borderId="55" xfId="0" applyNumberFormat="1" applyFont="1" applyFill="1" applyBorder="1" applyAlignment="1">
      <alignment horizontal="center" wrapText="1"/>
    </xf>
    <xf numFmtId="186" fontId="12" fillId="5" borderId="55" xfId="0" applyNumberFormat="1" applyFont="1" applyFill="1" applyBorder="1" applyAlignment="1">
      <alignment horizontal="center" wrapText="1"/>
    </xf>
    <xf numFmtId="0" fontId="9" fillId="4" borderId="8" xfId="0" applyFont="1" applyFill="1" applyBorder="1" applyAlignment="1">
      <alignment horizontal="center" wrapText="1"/>
    </xf>
    <xf numFmtId="0" fontId="9" fillId="4" borderId="39" xfId="0" applyFont="1" applyFill="1" applyBorder="1" applyAlignment="1">
      <alignment horizontal="center" wrapText="1"/>
    </xf>
    <xf numFmtId="0" fontId="9" fillId="4" borderId="1" xfId="0" applyFont="1" applyFill="1" applyBorder="1" applyAlignment="1">
      <alignment horizontal="center" vertical="center"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6" fillId="3" borderId="45" xfId="0" applyFont="1" applyFill="1" applyBorder="1" applyAlignment="1">
      <alignment horizontal="justify" wrapText="1"/>
    </xf>
    <xf numFmtId="0" fontId="12" fillId="3" borderId="20" xfId="0" applyFont="1" applyFill="1" applyBorder="1" applyAlignment="1">
      <alignment horizontal="justify" wrapText="1"/>
    </xf>
    <xf numFmtId="0" fontId="12" fillId="3" borderId="38" xfId="0" applyFont="1" applyFill="1" applyBorder="1" applyAlignment="1">
      <alignment horizontal="justify" wrapText="1"/>
    </xf>
    <xf numFmtId="0" fontId="12" fillId="3" borderId="21" xfId="0" applyFont="1" applyFill="1" applyBorder="1" applyAlignment="1">
      <alignment wrapText="1"/>
    </xf>
    <xf numFmtId="0" fontId="12" fillId="3" borderId="19" xfId="0" applyFont="1" applyFill="1" applyBorder="1" applyAlignment="1">
      <alignment horizontal="justify" wrapText="1"/>
    </xf>
    <xf numFmtId="0" fontId="12" fillId="3" borderId="9" xfId="0" applyFont="1" applyFill="1" applyBorder="1" applyAlignment="1">
      <alignment horizontal="justify" wrapText="1"/>
    </xf>
    <xf numFmtId="0" fontId="12" fillId="3" borderId="38" xfId="0" applyFont="1" applyFill="1" applyBorder="1" applyAlignment="1">
      <alignment wrapText="1"/>
    </xf>
    <xf numFmtId="0" fontId="28" fillId="3" borderId="0" xfId="0" applyFont="1" applyFill="1" applyAlignment="1">
      <alignment horizontal="centerContinuous"/>
    </xf>
    <xf numFmtId="0" fontId="9" fillId="6" borderId="44" xfId="0" applyFont="1" applyFill="1" applyBorder="1" applyAlignment="1">
      <alignment horizontal="left" vertical="top"/>
    </xf>
    <xf numFmtId="0" fontId="15" fillId="6" borderId="8" xfId="0" applyFont="1" applyFill="1" applyBorder="1" applyAlignment="1">
      <alignment horizontal="center" wrapText="1"/>
    </xf>
    <xf numFmtId="0" fontId="17" fillId="6" borderId="8" xfId="0" applyFont="1" applyFill="1" applyBorder="1" applyAlignment="1">
      <alignment horizontal="centerContinuous" wrapText="1"/>
    </xf>
    <xf numFmtId="0" fontId="1" fillId="8" borderId="43" xfId="0" applyFont="1" applyFill="1" applyBorder="1" applyAlignment="1">
      <alignment/>
    </xf>
    <xf numFmtId="0" fontId="1" fillId="3" borderId="0" xfId="0" applyFont="1" applyFill="1" applyAlignment="1">
      <alignment horizontal="left"/>
    </xf>
    <xf numFmtId="0" fontId="12" fillId="5" borderId="68" xfId="0" applyFont="1" applyFill="1" applyBorder="1" applyAlignment="1">
      <alignment horizontal="right" wrapText="1"/>
    </xf>
    <xf numFmtId="0" fontId="17" fillId="6" borderId="47" xfId="0" applyFont="1" applyFill="1" applyBorder="1" applyAlignment="1">
      <alignment/>
    </xf>
    <xf numFmtId="0" fontId="16" fillId="3" borderId="46" xfId="0" applyFont="1" applyFill="1" applyBorder="1" applyAlignment="1">
      <alignment horizontal="justify" wrapText="1"/>
    </xf>
    <xf numFmtId="0" fontId="17" fillId="6" borderId="69" xfId="0" applyFont="1" applyFill="1" applyBorder="1" applyAlignment="1">
      <alignment/>
    </xf>
    <xf numFmtId="0" fontId="18" fillId="6" borderId="47" xfId="0" applyFont="1" applyFill="1" applyBorder="1" applyAlignment="1">
      <alignment/>
    </xf>
    <xf numFmtId="0" fontId="18" fillId="6" borderId="8" xfId="0" applyFont="1" applyFill="1" applyBorder="1" applyAlignment="1">
      <alignment/>
    </xf>
    <xf numFmtId="0" fontId="1" fillId="4" borderId="70" xfId="0" applyFont="1" applyFill="1" applyBorder="1" applyAlignment="1">
      <alignment/>
    </xf>
    <xf numFmtId="0" fontId="9" fillId="4" borderId="7" xfId="0" applyFont="1" applyFill="1" applyBorder="1" applyAlignment="1">
      <alignment horizontal="center" vertical="center" wrapText="1"/>
    </xf>
    <xf numFmtId="0" fontId="10" fillId="4" borderId="39" xfId="0" applyFont="1" applyFill="1" applyBorder="1" applyAlignment="1">
      <alignment horizontal="center" vertical="top" wrapText="1"/>
    </xf>
    <xf numFmtId="0" fontId="10" fillId="4" borderId="8" xfId="0" applyFont="1" applyFill="1" applyBorder="1" applyAlignment="1">
      <alignment horizontal="center" wrapText="1"/>
    </xf>
    <xf numFmtId="0" fontId="9" fillId="4" borderId="7" xfId="0" applyFont="1" applyFill="1" applyBorder="1" applyAlignment="1">
      <alignment vertical="top" wrapText="1"/>
    </xf>
    <xf numFmtId="0" fontId="10" fillId="4" borderId="4"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72" xfId="0" applyFont="1" applyFill="1" applyBorder="1" applyAlignment="1">
      <alignment horizontal="center" vertical="center" wrapText="1"/>
    </xf>
    <xf numFmtId="0" fontId="19" fillId="3" borderId="0" xfId="0" applyFont="1" applyFill="1" applyBorder="1" applyAlignment="1">
      <alignment horizontal="centerContinuous" vertical="center"/>
    </xf>
    <xf numFmtId="0" fontId="27" fillId="3" borderId="0" xfId="0" applyFont="1" applyFill="1" applyBorder="1" applyAlignment="1">
      <alignment horizontal="centerContinuous" vertical="center"/>
    </xf>
    <xf numFmtId="0" fontId="1" fillId="3" borderId="0" xfId="0" applyFont="1" applyFill="1" applyBorder="1" applyAlignment="1">
      <alignment horizontal="centerContinuous"/>
    </xf>
    <xf numFmtId="0" fontId="14" fillId="3" borderId="0" xfId="0" applyFont="1" applyFill="1" applyBorder="1" applyAlignment="1">
      <alignment horizontal="centerContinuous" vertical="top"/>
    </xf>
    <xf numFmtId="0" fontId="14" fillId="3" borderId="0" xfId="0" applyFont="1" applyFill="1" applyBorder="1" applyAlignment="1">
      <alignment horizontal="centerContinuous"/>
    </xf>
    <xf numFmtId="3" fontId="12" fillId="5" borderId="73" xfId="0" applyNumberFormat="1" applyFont="1" applyFill="1" applyBorder="1" applyAlignment="1">
      <alignment horizontal="center" wrapText="1"/>
    </xf>
    <xf numFmtId="3" fontId="9" fillId="5" borderId="35" xfId="0" applyNumberFormat="1" applyFont="1" applyFill="1" applyBorder="1" applyAlignment="1">
      <alignment horizontal="center" wrapText="1"/>
    </xf>
    <xf numFmtId="4" fontId="9" fillId="5" borderId="67" xfId="0" applyNumberFormat="1" applyFont="1" applyFill="1" applyBorder="1" applyAlignment="1">
      <alignment horizontal="center" wrapText="1"/>
    </xf>
    <xf numFmtId="186" fontId="9" fillId="5" borderId="74" xfId="0" applyNumberFormat="1" applyFont="1" applyFill="1" applyBorder="1" applyAlignment="1">
      <alignment horizontal="right" vertical="center"/>
    </xf>
    <xf numFmtId="186" fontId="9" fillId="5" borderId="29" xfId="0" applyNumberFormat="1" applyFont="1" applyFill="1" applyBorder="1" applyAlignment="1">
      <alignment horizontal="right" vertical="center"/>
    </xf>
    <xf numFmtId="0" fontId="18" fillId="0" borderId="12" xfId="0" applyFont="1" applyBorder="1" applyAlignment="1">
      <alignment/>
    </xf>
    <xf numFmtId="0" fontId="18" fillId="0" borderId="43" xfId="0" applyFont="1" applyFill="1" applyBorder="1" applyAlignment="1">
      <alignment vertical="center"/>
    </xf>
    <xf numFmtId="0" fontId="18" fillId="0" borderId="41" xfId="0" applyFont="1" applyFill="1" applyBorder="1" applyAlignment="1">
      <alignment vertical="center"/>
    </xf>
    <xf numFmtId="3" fontId="0" fillId="0" borderId="0" xfId="0" applyNumberFormat="1" applyAlignment="1">
      <alignment/>
    </xf>
    <xf numFmtId="0" fontId="12" fillId="3" borderId="65" xfId="0" applyFont="1" applyFill="1" applyBorder="1" applyAlignment="1">
      <alignment horizontal="justify" wrapText="1"/>
    </xf>
    <xf numFmtId="0" fontId="12" fillId="3" borderId="0" xfId="0" applyFont="1" applyFill="1" applyBorder="1" applyAlignment="1">
      <alignment horizontal="justify" wrapText="1"/>
    </xf>
    <xf numFmtId="0" fontId="1" fillId="7" borderId="12" xfId="0" applyFont="1" applyFill="1" applyBorder="1" applyAlignment="1" applyProtection="1">
      <alignment wrapText="1"/>
      <protection locked="0"/>
    </xf>
    <xf numFmtId="0" fontId="1" fillId="7" borderId="46" xfId="0" applyFont="1" applyFill="1" applyBorder="1" applyAlignment="1" applyProtection="1">
      <alignment wrapText="1"/>
      <protection locked="0"/>
    </xf>
    <xf numFmtId="0" fontId="1" fillId="7" borderId="50" xfId="0" applyFont="1" applyFill="1" applyBorder="1" applyAlignment="1" applyProtection="1">
      <alignment horizontal="right" vertical="center" wrapText="1"/>
      <protection locked="0"/>
    </xf>
    <xf numFmtId="0" fontId="1" fillId="7" borderId="12" xfId="0" applyFont="1" applyFill="1" applyBorder="1" applyAlignment="1" applyProtection="1">
      <alignment horizontal="right" vertical="center" wrapText="1"/>
      <protection locked="0"/>
    </xf>
    <xf numFmtId="0" fontId="1" fillId="7" borderId="12" xfId="0" applyFont="1" applyFill="1" applyBorder="1" applyAlignment="1" applyProtection="1" quotePrefix="1">
      <alignment horizontal="right" vertical="center" wrapText="1"/>
      <protection locked="0"/>
    </xf>
    <xf numFmtId="0" fontId="1" fillId="7" borderId="36" xfId="0" applyFont="1" applyFill="1" applyBorder="1" applyAlignment="1" applyProtection="1">
      <alignment horizontal="right" vertical="center" wrapText="1"/>
      <protection locked="0"/>
    </xf>
    <xf numFmtId="0" fontId="1" fillId="7" borderId="44" xfId="0" applyFont="1" applyFill="1" applyBorder="1" applyAlignment="1" applyProtection="1">
      <alignment horizontal="right" vertical="center" wrapText="1"/>
      <protection locked="0"/>
    </xf>
    <xf numFmtId="3" fontId="9" fillId="7" borderId="75" xfId="0" applyNumberFormat="1" applyFont="1" applyFill="1" applyBorder="1" applyAlignment="1" applyProtection="1">
      <alignment horizontal="center" wrapText="1"/>
      <protection locked="0"/>
    </xf>
    <xf numFmtId="186" fontId="10" fillId="7" borderId="76" xfId="0" applyNumberFormat="1" applyFont="1" applyFill="1" applyBorder="1" applyAlignment="1" applyProtection="1">
      <alignment horizontal="center" wrapText="1"/>
      <protection locked="0"/>
    </xf>
    <xf numFmtId="3" fontId="9" fillId="7" borderId="77" xfId="0" applyNumberFormat="1" applyFont="1" applyFill="1" applyBorder="1" applyAlignment="1" applyProtection="1">
      <alignment horizontal="center" wrapText="1"/>
      <protection locked="0"/>
    </xf>
    <xf numFmtId="186" fontId="10" fillId="7" borderId="78" xfId="0" applyNumberFormat="1" applyFont="1" applyFill="1" applyBorder="1" applyAlignment="1" applyProtection="1">
      <alignment horizontal="center" wrapText="1"/>
      <protection locked="0"/>
    </xf>
    <xf numFmtId="3" fontId="9" fillId="7" borderId="79" xfId="0" applyNumberFormat="1" applyFont="1" applyFill="1" applyBorder="1" applyAlignment="1" applyProtection="1">
      <alignment horizontal="center" wrapText="1"/>
      <protection locked="0"/>
    </xf>
    <xf numFmtId="186" fontId="10" fillId="7" borderId="80" xfId="0" applyNumberFormat="1" applyFont="1" applyFill="1" applyBorder="1" applyAlignment="1" applyProtection="1">
      <alignment horizontal="center" wrapText="1"/>
      <protection locked="0"/>
    </xf>
    <xf numFmtId="3" fontId="1" fillId="7" borderId="81" xfId="0" applyNumberFormat="1" applyFont="1" applyFill="1" applyBorder="1" applyAlignment="1" applyProtection="1">
      <alignment wrapText="1"/>
      <protection locked="0"/>
    </xf>
    <xf numFmtId="186" fontId="1" fillId="7" borderId="13" xfId="0" applyNumberFormat="1" applyFont="1" applyFill="1" applyBorder="1" applyAlignment="1" applyProtection="1">
      <alignment wrapText="1"/>
      <protection locked="0"/>
    </xf>
    <xf numFmtId="3" fontId="1" fillId="7" borderId="15" xfId="0" applyNumberFormat="1" applyFont="1" applyFill="1" applyBorder="1" applyAlignment="1" applyProtection="1">
      <alignment/>
      <protection locked="0"/>
    </xf>
    <xf numFmtId="3" fontId="1" fillId="7" borderId="12" xfId="0" applyNumberFormat="1" applyFont="1" applyFill="1" applyBorder="1" applyAlignment="1" applyProtection="1">
      <alignment/>
      <protection locked="0"/>
    </xf>
    <xf numFmtId="3" fontId="1" fillId="7" borderId="13" xfId="0" applyNumberFormat="1" applyFont="1" applyFill="1" applyBorder="1" applyAlignment="1" applyProtection="1">
      <alignment/>
      <protection locked="0"/>
    </xf>
    <xf numFmtId="186" fontId="1" fillId="7" borderId="15" xfId="0" applyNumberFormat="1" applyFont="1" applyFill="1" applyBorder="1" applyAlignment="1" applyProtection="1">
      <alignment/>
      <protection locked="0"/>
    </xf>
    <xf numFmtId="186" fontId="1" fillId="7" borderId="12" xfId="0" applyNumberFormat="1" applyFont="1" applyFill="1" applyBorder="1" applyAlignment="1" applyProtection="1">
      <alignment/>
      <protection locked="0"/>
    </xf>
    <xf numFmtId="186" fontId="1" fillId="7" borderId="13" xfId="0" applyNumberFormat="1" applyFont="1" applyFill="1" applyBorder="1" applyAlignment="1" applyProtection="1">
      <alignment/>
      <protection locked="0"/>
    </xf>
    <xf numFmtId="3" fontId="1" fillId="7" borderId="82" xfId="0" applyNumberFormat="1" applyFont="1" applyFill="1" applyBorder="1" applyAlignment="1" applyProtection="1">
      <alignment/>
      <protection locked="0"/>
    </xf>
    <xf numFmtId="0" fontId="7" fillId="7" borderId="83" xfId="0" applyFont="1" applyFill="1" applyBorder="1" applyAlignment="1" applyProtection="1">
      <alignment wrapText="1"/>
      <protection locked="0"/>
    </xf>
    <xf numFmtId="0" fontId="7" fillId="7" borderId="82" xfId="0" applyFont="1" applyFill="1" applyBorder="1" applyAlignment="1" applyProtection="1">
      <alignment wrapText="1"/>
      <protection locked="0"/>
    </xf>
    <xf numFmtId="0" fontId="7" fillId="7" borderId="84" xfId="0" applyFont="1" applyFill="1" applyBorder="1" applyAlignment="1" applyProtection="1">
      <alignment wrapText="1"/>
      <protection locked="0"/>
    </xf>
    <xf numFmtId="3" fontId="7" fillId="7" borderId="85" xfId="0" applyNumberFormat="1" applyFont="1" applyFill="1" applyBorder="1" applyAlignment="1" applyProtection="1">
      <alignment wrapText="1"/>
      <protection locked="0"/>
    </xf>
    <xf numFmtId="3" fontId="7" fillId="7" borderId="86" xfId="0" applyNumberFormat="1" applyFont="1" applyFill="1" applyBorder="1" applyAlignment="1" applyProtection="1">
      <alignment wrapText="1"/>
      <protection locked="0"/>
    </xf>
    <xf numFmtId="3" fontId="7" fillId="7" borderId="81" xfId="0" applyNumberFormat="1" applyFont="1" applyFill="1" applyBorder="1" applyAlignment="1" applyProtection="1">
      <alignment wrapText="1"/>
      <protection locked="0"/>
    </xf>
    <xf numFmtId="3" fontId="7" fillId="7" borderId="13" xfId="0" applyNumberFormat="1" applyFont="1" applyFill="1" applyBorder="1" applyAlignment="1" applyProtection="1">
      <alignment wrapText="1"/>
      <protection locked="0"/>
    </xf>
    <xf numFmtId="3" fontId="7" fillId="7" borderId="87" xfId="0" applyNumberFormat="1" applyFont="1" applyFill="1" applyBorder="1" applyAlignment="1" applyProtection="1">
      <alignment wrapText="1"/>
      <protection locked="0"/>
    </xf>
    <xf numFmtId="3" fontId="7" fillId="7" borderId="49" xfId="0" applyNumberFormat="1" applyFont="1" applyFill="1" applyBorder="1" applyAlignment="1" applyProtection="1">
      <alignment wrapText="1"/>
      <protection locked="0"/>
    </xf>
    <xf numFmtId="3" fontId="7" fillId="7" borderId="83" xfId="0" applyNumberFormat="1" applyFont="1" applyFill="1" applyBorder="1" applyAlignment="1" applyProtection="1">
      <alignment wrapText="1"/>
      <protection locked="0"/>
    </xf>
    <xf numFmtId="3" fontId="7" fillId="7" borderId="82" xfId="0" applyNumberFormat="1" applyFont="1" applyFill="1" applyBorder="1" applyAlignment="1" applyProtection="1">
      <alignment wrapText="1"/>
      <protection locked="0"/>
    </xf>
    <xf numFmtId="3" fontId="7" fillId="7" borderId="88" xfId="0" applyNumberFormat="1" applyFont="1" applyFill="1" applyBorder="1" applyAlignment="1" applyProtection="1">
      <alignment wrapText="1"/>
      <protection locked="0"/>
    </xf>
    <xf numFmtId="3" fontId="7" fillId="7" borderId="89" xfId="0" applyNumberFormat="1" applyFont="1" applyFill="1" applyBorder="1" applyAlignment="1" applyProtection="1">
      <alignment wrapText="1"/>
      <protection locked="0"/>
    </xf>
    <xf numFmtId="3" fontId="7" fillId="7" borderId="90" xfId="0" applyNumberFormat="1" applyFont="1" applyFill="1" applyBorder="1" applyAlignment="1" applyProtection="1">
      <alignment wrapText="1"/>
      <protection locked="0"/>
    </xf>
    <xf numFmtId="3" fontId="7" fillId="7" borderId="31" xfId="0" applyNumberFormat="1" applyFont="1" applyFill="1" applyBorder="1" applyAlignment="1" applyProtection="1">
      <alignment wrapText="1"/>
      <protection locked="0"/>
    </xf>
    <xf numFmtId="3" fontId="7" fillId="7" borderId="91" xfId="0" applyNumberFormat="1" applyFont="1" applyFill="1" applyBorder="1" applyAlignment="1" applyProtection="1">
      <alignment wrapText="1"/>
      <protection locked="0"/>
    </xf>
    <xf numFmtId="3" fontId="7" fillId="7" borderId="84" xfId="0" applyNumberFormat="1" applyFont="1" applyFill="1" applyBorder="1" applyAlignment="1" applyProtection="1">
      <alignment wrapText="1"/>
      <protection locked="0"/>
    </xf>
    <xf numFmtId="3" fontId="7" fillId="7" borderId="92" xfId="0" applyNumberFormat="1" applyFont="1" applyFill="1" applyBorder="1" applyAlignment="1" applyProtection="1">
      <alignment wrapText="1"/>
      <protection locked="0"/>
    </xf>
    <xf numFmtId="3" fontId="7" fillId="7" borderId="93" xfId="0" applyNumberFormat="1" applyFont="1" applyFill="1" applyBorder="1" applyAlignment="1" applyProtection="1">
      <alignment wrapText="1"/>
      <protection locked="0"/>
    </xf>
    <xf numFmtId="3" fontId="7" fillId="7" borderId="94" xfId="0" applyNumberFormat="1" applyFont="1" applyFill="1" applyBorder="1" applyAlignment="1" applyProtection="1">
      <alignment wrapText="1"/>
      <protection locked="0"/>
    </xf>
    <xf numFmtId="4" fontId="7" fillId="7" borderId="95" xfId="0" applyNumberFormat="1" applyFont="1" applyFill="1" applyBorder="1" applyAlignment="1" applyProtection="1">
      <alignment wrapText="1"/>
      <protection locked="0"/>
    </xf>
    <xf numFmtId="4" fontId="7" fillId="7" borderId="96" xfId="0" applyNumberFormat="1" applyFont="1" applyFill="1" applyBorder="1" applyAlignment="1" applyProtection="1">
      <alignment wrapText="1"/>
      <protection locked="0"/>
    </xf>
    <xf numFmtId="4" fontId="7" fillId="7" borderId="97" xfId="0" applyNumberFormat="1" applyFont="1" applyFill="1" applyBorder="1" applyAlignment="1" applyProtection="1">
      <alignment wrapText="1"/>
      <protection locked="0"/>
    </xf>
    <xf numFmtId="4" fontId="7" fillId="7" borderId="98" xfId="0" applyNumberFormat="1" applyFont="1" applyFill="1" applyBorder="1" applyAlignment="1" applyProtection="1">
      <alignment wrapText="1"/>
      <protection locked="0"/>
    </xf>
    <xf numFmtId="4" fontId="7" fillId="7" borderId="58" xfId="0" applyNumberFormat="1" applyFont="1" applyFill="1" applyBorder="1" applyAlignment="1" applyProtection="1">
      <alignment wrapText="1"/>
      <protection locked="0"/>
    </xf>
    <xf numFmtId="4" fontId="7" fillId="7" borderId="92" xfId="0" applyNumberFormat="1" applyFont="1" applyFill="1" applyBorder="1" applyAlignment="1" applyProtection="1">
      <alignment wrapText="1"/>
      <protection locked="0"/>
    </xf>
    <xf numFmtId="3" fontId="1" fillId="7" borderId="5" xfId="0" applyNumberFormat="1" applyFont="1" applyFill="1" applyBorder="1" applyAlignment="1" applyProtection="1">
      <alignment/>
      <protection locked="0"/>
    </xf>
    <xf numFmtId="3" fontId="7" fillId="7" borderId="30" xfId="0" applyNumberFormat="1" applyFont="1" applyFill="1" applyBorder="1" applyAlignment="1" applyProtection="1">
      <alignment wrapText="1"/>
      <protection locked="0"/>
    </xf>
    <xf numFmtId="186" fontId="7" fillId="7" borderId="89" xfId="0" applyNumberFormat="1" applyFont="1" applyFill="1" applyBorder="1" applyAlignment="1" applyProtection="1">
      <alignment wrapText="1"/>
      <protection locked="0"/>
    </xf>
    <xf numFmtId="186" fontId="7" fillId="7" borderId="99" xfId="0" applyNumberFormat="1" applyFont="1" applyFill="1" applyBorder="1" applyAlignment="1" applyProtection="1">
      <alignment wrapText="1"/>
      <protection locked="0"/>
    </xf>
    <xf numFmtId="3" fontId="7" fillId="7" borderId="89" xfId="0" applyNumberFormat="1" applyFont="1" applyFill="1" applyBorder="1" applyAlignment="1" applyProtection="1">
      <alignment horizontal="center" wrapText="1"/>
      <protection locked="0"/>
    </xf>
    <xf numFmtId="186" fontId="7" fillId="7" borderId="89" xfId="0" applyNumberFormat="1" applyFont="1" applyFill="1" applyBorder="1" applyAlignment="1" applyProtection="1">
      <alignment horizontal="center" wrapText="1"/>
      <protection locked="0"/>
    </xf>
    <xf numFmtId="3" fontId="7" fillId="7" borderId="30" xfId="0" applyNumberFormat="1" applyFont="1" applyFill="1" applyBorder="1" applyAlignment="1" applyProtection="1">
      <alignment horizontal="center" wrapText="1"/>
      <protection locked="0"/>
    </xf>
    <xf numFmtId="186" fontId="7" fillId="7" borderId="30" xfId="0" applyNumberFormat="1" applyFont="1" applyFill="1" applyBorder="1" applyAlignment="1" applyProtection="1">
      <alignment horizontal="center" wrapText="1"/>
      <protection locked="0"/>
    </xf>
    <xf numFmtId="3" fontId="7" fillId="7" borderId="92" xfId="0" applyNumberFormat="1" applyFont="1" applyFill="1" applyBorder="1" applyAlignment="1" applyProtection="1">
      <alignment horizontal="center" wrapText="1"/>
      <protection locked="0"/>
    </xf>
    <xf numFmtId="186" fontId="7" fillId="7" borderId="92" xfId="0" applyNumberFormat="1" applyFont="1" applyFill="1" applyBorder="1" applyAlignment="1" applyProtection="1">
      <alignment horizontal="center" wrapText="1"/>
      <protection locked="0"/>
    </xf>
    <xf numFmtId="3" fontId="1" fillId="7" borderId="81" xfId="0" applyNumberFormat="1" applyFont="1" applyFill="1" applyBorder="1" applyAlignment="1" applyProtection="1">
      <alignment/>
      <protection locked="0"/>
    </xf>
    <xf numFmtId="3" fontId="1" fillId="7" borderId="87" xfId="0" applyNumberFormat="1" applyFont="1" applyFill="1" applyBorder="1" applyAlignment="1" applyProtection="1">
      <alignment/>
      <protection locked="0"/>
    </xf>
    <xf numFmtId="186" fontId="1" fillId="7" borderId="49" xfId="0" applyNumberFormat="1" applyFont="1" applyFill="1" applyBorder="1" applyAlignment="1" applyProtection="1">
      <alignment/>
      <protection locked="0"/>
    </xf>
    <xf numFmtId="3" fontId="6" fillId="7" borderId="81" xfId="0" applyNumberFormat="1" applyFont="1" applyFill="1" applyBorder="1" applyAlignment="1" applyProtection="1">
      <alignment wrapText="1"/>
      <protection locked="0"/>
    </xf>
    <xf numFmtId="186" fontId="6" fillId="7" borderId="13" xfId="0" applyNumberFormat="1" applyFont="1" applyFill="1" applyBorder="1" applyAlignment="1" applyProtection="1">
      <alignment wrapText="1"/>
      <protection locked="0"/>
    </xf>
    <xf numFmtId="3" fontId="6" fillId="7" borderId="82" xfId="0" applyNumberFormat="1" applyFont="1" applyFill="1" applyBorder="1" applyAlignment="1" applyProtection="1">
      <alignment wrapText="1"/>
      <protection locked="0"/>
    </xf>
    <xf numFmtId="3" fontId="6" fillId="7" borderId="94" xfId="0" applyNumberFormat="1" applyFont="1" applyFill="1" applyBorder="1" applyAlignment="1" applyProtection="1">
      <alignment wrapText="1"/>
      <protection locked="0"/>
    </xf>
    <xf numFmtId="3" fontId="6" fillId="10" borderId="84" xfId="0" applyNumberFormat="1" applyFont="1" applyFill="1" applyBorder="1" applyAlignment="1" applyProtection="1">
      <alignment wrapText="1"/>
      <protection locked="0"/>
    </xf>
    <xf numFmtId="0" fontId="27" fillId="3" borderId="100" xfId="0" applyFont="1" applyFill="1" applyBorder="1" applyAlignment="1">
      <alignment horizontal="centerContinuous"/>
    </xf>
    <xf numFmtId="0" fontId="27" fillId="3" borderId="101" xfId="0" applyFont="1" applyFill="1" applyBorder="1" applyAlignment="1">
      <alignment horizontal="centerContinuous"/>
    </xf>
    <xf numFmtId="0" fontId="19" fillId="3" borderId="101" xfId="0" applyFont="1" applyFill="1" applyBorder="1" applyAlignment="1">
      <alignment horizontal="centerContinuous"/>
    </xf>
    <xf numFmtId="0" fontId="19" fillId="3" borderId="102" xfId="0" applyFont="1" applyFill="1" applyBorder="1" applyAlignment="1">
      <alignment horizontal="centerContinuous"/>
    </xf>
    <xf numFmtId="0" fontId="1" fillId="3" borderId="0" xfId="0" applyFont="1" applyFill="1" applyBorder="1" applyAlignment="1">
      <alignment/>
    </xf>
    <xf numFmtId="0" fontId="9" fillId="8" borderId="0" xfId="0" applyFont="1" applyFill="1" applyAlignment="1">
      <alignment/>
    </xf>
    <xf numFmtId="0" fontId="1" fillId="0" borderId="0" xfId="0" applyFont="1" applyAlignment="1">
      <alignment wrapText="1"/>
    </xf>
    <xf numFmtId="0" fontId="9" fillId="7" borderId="0" xfId="0" applyFont="1" applyFill="1" applyAlignment="1">
      <alignment/>
    </xf>
    <xf numFmtId="0" fontId="30" fillId="6" borderId="0" xfId="0" applyFont="1" applyFill="1" applyAlignment="1">
      <alignment/>
    </xf>
    <xf numFmtId="0" fontId="31" fillId="6" borderId="0" xfId="0" applyFont="1" applyFill="1" applyAlignment="1">
      <alignment/>
    </xf>
    <xf numFmtId="0" fontId="5" fillId="0" borderId="0" xfId="0" applyFont="1" applyAlignment="1">
      <alignment/>
    </xf>
    <xf numFmtId="0" fontId="32" fillId="0" borderId="103" xfId="0" applyFont="1" applyFill="1" applyBorder="1" applyAlignment="1">
      <alignment wrapText="1"/>
    </xf>
    <xf numFmtId="0" fontId="1" fillId="8" borderId="15" xfId="0" applyFont="1" applyFill="1" applyBorder="1" applyAlignment="1">
      <alignment horizontal="left" wrapText="1"/>
    </xf>
    <xf numFmtId="0" fontId="9" fillId="4" borderId="46" xfId="0" applyFont="1" applyFill="1" applyBorder="1" applyAlignment="1">
      <alignment vertical="center" wrapText="1"/>
    </xf>
    <xf numFmtId="0" fontId="9" fillId="4" borderId="45" xfId="0" applyFont="1" applyFill="1" applyBorder="1" applyAlignment="1">
      <alignment vertical="center" wrapText="1"/>
    </xf>
    <xf numFmtId="0" fontId="9" fillId="4" borderId="15" xfId="0" applyFont="1" applyFill="1" applyBorder="1" applyAlignment="1">
      <alignment vertical="center" wrapText="1"/>
    </xf>
    <xf numFmtId="0" fontId="1" fillId="8" borderId="43" xfId="0" applyFont="1" applyFill="1" applyBorder="1" applyAlignment="1">
      <alignment wrapText="1"/>
    </xf>
    <xf numFmtId="0" fontId="1" fillId="8" borderId="44" xfId="0" applyFont="1" applyFill="1" applyBorder="1" applyAlignment="1">
      <alignment wrapText="1"/>
    </xf>
    <xf numFmtId="0" fontId="1" fillId="8" borderId="46" xfId="0" applyFont="1" applyFill="1" applyBorder="1" applyAlignment="1">
      <alignment horizontal="left" vertical="center" wrapText="1"/>
    </xf>
    <xf numFmtId="0" fontId="1" fillId="8" borderId="45" xfId="0" applyFont="1" applyFill="1" applyBorder="1" applyAlignment="1">
      <alignment horizontal="left" wrapText="1"/>
    </xf>
    <xf numFmtId="0" fontId="1" fillId="8" borderId="104" xfId="0" applyFont="1" applyFill="1" applyBorder="1" applyAlignment="1">
      <alignment horizontal="left" vertical="top" wrapText="1"/>
    </xf>
    <xf numFmtId="0" fontId="9" fillId="6" borderId="46" xfId="0" applyFont="1" applyFill="1" applyBorder="1" applyAlignment="1">
      <alignment wrapText="1"/>
    </xf>
    <xf numFmtId="0" fontId="9" fillId="6" borderId="45" xfId="0" applyFont="1" applyFill="1" applyBorder="1" applyAlignment="1">
      <alignment wrapText="1"/>
    </xf>
    <xf numFmtId="0" fontId="9" fillId="6" borderId="15" xfId="0" applyFont="1" applyFill="1" applyBorder="1" applyAlignment="1">
      <alignment wrapText="1"/>
    </xf>
    <xf numFmtId="0" fontId="1" fillId="8" borderId="105" xfId="0" applyFont="1" applyFill="1" applyBorder="1" applyAlignment="1">
      <alignment horizontal="left" vertical="top" wrapText="1"/>
    </xf>
    <xf numFmtId="0" fontId="1" fillId="8" borderId="93" xfId="0" applyFont="1" applyFill="1" applyBorder="1" applyAlignment="1">
      <alignment horizontal="left" vertical="top" wrapText="1"/>
    </xf>
    <xf numFmtId="0" fontId="1" fillId="8" borderId="48" xfId="0" applyFont="1" applyFill="1" applyBorder="1" applyAlignment="1">
      <alignment horizontal="left" vertical="top" wrapText="1"/>
    </xf>
    <xf numFmtId="0" fontId="9" fillId="4" borderId="12" xfId="0" applyFont="1" applyFill="1" applyBorder="1" applyAlignment="1">
      <alignment horizontal="left" vertical="top" wrapText="1"/>
    </xf>
    <xf numFmtId="0" fontId="21" fillId="0" borderId="50" xfId="0" applyFont="1" applyFill="1" applyBorder="1" applyAlignment="1">
      <alignment horizontal="left" vertical="center" wrapText="1"/>
    </xf>
    <xf numFmtId="0" fontId="1" fillId="0" borderId="12" xfId="0" applyFont="1" applyFill="1" applyBorder="1" applyAlignment="1">
      <alignment/>
    </xf>
    <xf numFmtId="0" fontId="1" fillId="0" borderId="36" xfId="0" applyFont="1" applyFill="1" applyBorder="1" applyAlignment="1">
      <alignment/>
    </xf>
    <xf numFmtId="0" fontId="21" fillId="0" borderId="44" xfId="0" applyFont="1" applyFill="1" applyBorder="1" applyAlignment="1">
      <alignment horizontal="left" vertical="center" wrapText="1"/>
    </xf>
    <xf numFmtId="0" fontId="1" fillId="0" borderId="12" xfId="0" applyFont="1" applyFill="1" applyBorder="1" applyAlignment="1">
      <alignment vertical="center" wrapText="1"/>
    </xf>
    <xf numFmtId="0" fontId="1" fillId="0" borderId="36" xfId="0" applyFont="1" applyFill="1" applyBorder="1" applyAlignment="1">
      <alignment vertical="center" wrapText="1"/>
    </xf>
    <xf numFmtId="0" fontId="1" fillId="8" borderId="46" xfId="0" applyFont="1" applyFill="1" applyBorder="1" applyAlignment="1">
      <alignment horizontal="left" vertical="top" wrapText="1"/>
    </xf>
    <xf numFmtId="0" fontId="1" fillId="8" borderId="45" xfId="0" applyFont="1" applyFill="1" applyBorder="1" applyAlignment="1">
      <alignment horizontal="left" vertical="top" wrapText="1"/>
    </xf>
    <xf numFmtId="0" fontId="1" fillId="8" borderId="15" xfId="0" applyFont="1" applyFill="1" applyBorder="1" applyAlignment="1">
      <alignment horizontal="left" vertical="top" wrapText="1"/>
    </xf>
    <xf numFmtId="0" fontId="1" fillId="8" borderId="12" xfId="0" applyFont="1" applyFill="1" applyBorder="1" applyAlignment="1">
      <alignment horizontal="left" vertical="top" wrapText="1"/>
    </xf>
    <xf numFmtId="0" fontId="1" fillId="8" borderId="41" xfId="0" applyFont="1" applyFill="1" applyBorder="1" applyAlignment="1">
      <alignment horizontal="left" vertical="top" wrapText="1"/>
    </xf>
    <xf numFmtId="0" fontId="1" fillId="8" borderId="0" xfId="0" applyFont="1" applyFill="1" applyAlignment="1">
      <alignment horizontal="left" vertical="top" wrapText="1"/>
    </xf>
    <xf numFmtId="0" fontId="1" fillId="8" borderId="42"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0" borderId="12" xfId="0" applyFont="1" applyBorder="1" applyAlignment="1">
      <alignment horizontal="left" vertical="top" wrapText="1"/>
    </xf>
    <xf numFmtId="0" fontId="9" fillId="4" borderId="46" xfId="0" applyFont="1" applyFill="1" applyBorder="1" applyAlignment="1">
      <alignment horizontal="left" vertical="top" wrapText="1"/>
    </xf>
    <xf numFmtId="0" fontId="9" fillId="4" borderId="45" xfId="0" applyFont="1" applyFill="1" applyBorder="1" applyAlignment="1">
      <alignment horizontal="left" vertical="top" wrapText="1"/>
    </xf>
    <xf numFmtId="0" fontId="9" fillId="4" borderId="15" xfId="0" applyFont="1" applyFill="1" applyBorder="1" applyAlignment="1">
      <alignment horizontal="left" vertical="top" wrapText="1"/>
    </xf>
    <xf numFmtId="0" fontId="1" fillId="8" borderId="106" xfId="0" applyFont="1" applyFill="1" applyBorder="1" applyAlignment="1">
      <alignment horizontal="left" vertical="top" wrapText="1"/>
    </xf>
    <xf numFmtId="0" fontId="1" fillId="8" borderId="46" xfId="0" applyFont="1" applyFill="1" applyBorder="1" applyAlignment="1">
      <alignment vertical="center" wrapText="1"/>
    </xf>
    <xf numFmtId="0" fontId="1" fillId="8" borderId="45" xfId="0" applyFont="1" applyFill="1" applyBorder="1" applyAlignment="1">
      <alignment wrapText="1"/>
    </xf>
    <xf numFmtId="0" fontId="1" fillId="8" borderId="15" xfId="0" applyFont="1" applyFill="1" applyBorder="1" applyAlignment="1">
      <alignment wrapText="1"/>
    </xf>
    <xf numFmtId="0" fontId="1" fillId="8" borderId="46" xfId="0" applyFont="1" applyFill="1" applyBorder="1" applyAlignment="1">
      <alignment wrapText="1"/>
    </xf>
    <xf numFmtId="0" fontId="9" fillId="6" borderId="106" xfId="0" applyFont="1" applyFill="1" applyBorder="1" applyAlignment="1">
      <alignment horizontal="left" vertical="center" wrapText="1"/>
    </xf>
    <xf numFmtId="0" fontId="9" fillId="6" borderId="93" xfId="0" applyFont="1" applyFill="1" applyBorder="1" applyAlignment="1">
      <alignment horizontal="left" vertical="center" wrapText="1"/>
    </xf>
    <xf numFmtId="0" fontId="9" fillId="6" borderId="48" xfId="0" applyFont="1" applyFill="1" applyBorder="1" applyAlignment="1">
      <alignment horizontal="left" vertical="center" wrapText="1"/>
    </xf>
    <xf numFmtId="0" fontId="9" fillId="6" borderId="107" xfId="0" applyFont="1" applyFill="1" applyBorder="1" applyAlignment="1">
      <alignment horizontal="left" vertical="center" wrapText="1"/>
    </xf>
    <xf numFmtId="0" fontId="9" fillId="6" borderId="105" xfId="0" applyFont="1" applyFill="1" applyBorder="1" applyAlignment="1">
      <alignment horizontal="left" vertical="center" wrapText="1"/>
    </xf>
    <xf numFmtId="0" fontId="9" fillId="6" borderId="104" xfId="0" applyFont="1" applyFill="1" applyBorder="1" applyAlignment="1">
      <alignment horizontal="left" vertical="center" wrapText="1"/>
    </xf>
    <xf numFmtId="0" fontId="9" fillId="6" borderId="40" xfId="0" applyFont="1" applyFill="1" applyBorder="1" applyAlignment="1">
      <alignment horizontal="left" vertical="top"/>
    </xf>
    <xf numFmtId="0" fontId="9" fillId="6" borderId="44" xfId="0" applyFont="1" applyFill="1" applyBorder="1" applyAlignment="1">
      <alignment horizontal="left" vertical="top"/>
    </xf>
    <xf numFmtId="0" fontId="1" fillId="8" borderId="41" xfId="0" applyFont="1" applyFill="1" applyBorder="1" applyAlignment="1">
      <alignment horizontal="left"/>
    </xf>
    <xf numFmtId="0" fontId="1" fillId="8" borderId="0" xfId="0" applyFont="1" applyFill="1" applyBorder="1" applyAlignment="1">
      <alignment horizontal="left"/>
    </xf>
    <xf numFmtId="0" fontId="1" fillId="8" borderId="42" xfId="0" applyFont="1" applyFill="1" applyBorder="1" applyAlignment="1">
      <alignment horizontal="left"/>
    </xf>
    <xf numFmtId="0" fontId="1" fillId="8" borderId="106" xfId="0" applyFont="1" applyFill="1" applyBorder="1" applyAlignment="1">
      <alignment horizontal="left" vertical="center" wrapText="1"/>
    </xf>
    <xf numFmtId="0" fontId="1" fillId="8" borderId="93" xfId="0" applyFont="1" applyFill="1" applyBorder="1" applyAlignment="1">
      <alignment horizontal="left" wrapText="1"/>
    </xf>
    <xf numFmtId="0" fontId="1" fillId="8" borderId="48" xfId="0" applyFont="1" applyFill="1" applyBorder="1" applyAlignment="1">
      <alignment horizontal="left" wrapText="1"/>
    </xf>
    <xf numFmtId="0" fontId="9" fillId="6" borderId="12" xfId="0" applyFont="1" applyFill="1" applyBorder="1" applyAlignment="1">
      <alignment horizontal="left" vertical="center" wrapText="1"/>
    </xf>
    <xf numFmtId="0" fontId="9" fillId="4" borderId="46"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28" fillId="4" borderId="12" xfId="0" applyFont="1" applyFill="1" applyBorder="1" applyAlignment="1">
      <alignment horizontal="center"/>
    </xf>
    <xf numFmtId="0" fontId="9" fillId="7" borderId="12" xfId="0" applyFont="1" applyFill="1" applyBorder="1" applyAlignment="1">
      <alignment horizontal="left" vertical="top"/>
    </xf>
    <xf numFmtId="0" fontId="1" fillId="7" borderId="12" xfId="0" applyFont="1" applyFill="1" applyBorder="1" applyAlignment="1">
      <alignment horizontal="left" vertical="top"/>
    </xf>
    <xf numFmtId="0" fontId="1" fillId="5" borderId="12" xfId="0" applyFont="1" applyFill="1" applyBorder="1" applyAlignment="1">
      <alignment horizontal="left" vertical="top"/>
    </xf>
    <xf numFmtId="0" fontId="1" fillId="6" borderId="12" xfId="0" applyFont="1" applyFill="1" applyBorder="1" applyAlignment="1">
      <alignment horizontal="left" vertical="top"/>
    </xf>
    <xf numFmtId="0" fontId="1" fillId="2" borderId="46" xfId="0" applyFont="1" applyFill="1" applyBorder="1" applyAlignment="1">
      <alignment horizontal="left" vertical="top" wrapText="1"/>
    </xf>
    <xf numFmtId="0" fontId="1" fillId="2" borderId="45" xfId="0" applyFont="1" applyFill="1" applyBorder="1" applyAlignment="1">
      <alignment horizontal="left" vertical="top" wrapText="1"/>
    </xf>
    <xf numFmtId="0" fontId="1" fillId="2" borderId="15" xfId="0" applyFont="1" applyFill="1" applyBorder="1" applyAlignment="1">
      <alignment horizontal="left" vertical="top" wrapText="1"/>
    </xf>
    <xf numFmtId="0" fontId="9" fillId="4" borderId="12" xfId="0" applyFont="1" applyFill="1" applyBorder="1" applyAlignment="1">
      <alignment horizontal="center"/>
    </xf>
    <xf numFmtId="0" fontId="1" fillId="8" borderId="12" xfId="0" applyFont="1" applyFill="1" applyBorder="1" applyAlignment="1">
      <alignment horizontal="left" wrapText="1"/>
    </xf>
    <xf numFmtId="0" fontId="1" fillId="8" borderId="12" xfId="0" applyFont="1" applyFill="1" applyBorder="1" applyAlignment="1">
      <alignment horizontal="left"/>
    </xf>
    <xf numFmtId="0" fontId="9" fillId="4" borderId="12" xfId="0" applyFont="1" applyFill="1" applyBorder="1" applyAlignment="1">
      <alignment horizontal="left"/>
    </xf>
    <xf numFmtId="0" fontId="1" fillId="8" borderId="12" xfId="0" applyFont="1" applyFill="1" applyBorder="1" applyAlignment="1">
      <alignment horizontal="left" vertical="top"/>
    </xf>
    <xf numFmtId="0" fontId="1" fillId="8" borderId="12" xfId="0" applyFont="1" applyFill="1" applyBorder="1" applyAlignment="1" quotePrefix="1">
      <alignment horizontal="left" vertical="top"/>
    </xf>
    <xf numFmtId="0" fontId="9" fillId="4" borderId="12" xfId="0" applyFont="1" applyFill="1" applyBorder="1" applyAlignment="1" quotePrefix="1">
      <alignment horizontal="left" vertical="top" wrapText="1"/>
    </xf>
    <xf numFmtId="0" fontId="9" fillId="11" borderId="12" xfId="0" applyFont="1" applyFill="1" applyBorder="1" applyAlignment="1">
      <alignment horizontal="center"/>
    </xf>
    <xf numFmtId="0" fontId="16" fillId="3" borderId="46" xfId="0" applyFont="1" applyFill="1" applyBorder="1" applyAlignment="1">
      <alignment horizontal="justify" wrapText="1"/>
    </xf>
    <xf numFmtId="0" fontId="16" fillId="3" borderId="45" xfId="0" applyFont="1" applyFill="1" applyBorder="1" applyAlignment="1">
      <alignment horizontal="justify" wrapText="1"/>
    </xf>
    <xf numFmtId="0" fontId="16" fillId="3" borderId="108" xfId="0" applyFont="1" applyFill="1" applyBorder="1" applyAlignment="1">
      <alignment horizontal="justify" wrapText="1"/>
    </xf>
    <xf numFmtId="0" fontId="9" fillId="4" borderId="109" xfId="0" applyFont="1" applyFill="1" applyBorder="1" applyAlignment="1">
      <alignment horizontal="center" wrapText="1"/>
    </xf>
    <xf numFmtId="0" fontId="9" fillId="4" borderId="8" xfId="0" applyFont="1" applyFill="1" applyBorder="1" applyAlignment="1">
      <alignment horizontal="center" wrapText="1"/>
    </xf>
    <xf numFmtId="0" fontId="9" fillId="4" borderId="109"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10" xfId="0" applyFont="1" applyFill="1" applyBorder="1" applyAlignment="1">
      <alignment horizontal="center" wrapText="1"/>
    </xf>
    <xf numFmtId="0" fontId="0" fillId="4" borderId="24" xfId="0" applyFont="1" applyFill="1" applyBorder="1" applyAlignment="1">
      <alignment/>
    </xf>
    <xf numFmtId="0" fontId="9" fillId="4" borderId="111" xfId="0" applyFont="1" applyFill="1" applyBorder="1" applyAlignment="1">
      <alignment horizontal="center" wrapText="1"/>
    </xf>
    <xf numFmtId="0" fontId="0" fillId="4" borderId="54" xfId="0" applyFont="1" applyFill="1" applyBorder="1" applyAlignment="1">
      <alignment/>
    </xf>
    <xf numFmtId="0" fontId="16" fillId="3" borderId="112" xfId="0" applyFont="1" applyFill="1" applyBorder="1" applyAlignment="1">
      <alignment wrapText="1"/>
    </xf>
    <xf numFmtId="0" fontId="16" fillId="3" borderId="90" xfId="0" applyFont="1" applyFill="1" applyBorder="1" applyAlignment="1">
      <alignment wrapText="1"/>
    </xf>
    <xf numFmtId="0" fontId="16" fillId="3" borderId="56" xfId="0" applyFont="1" applyFill="1" applyBorder="1" applyAlignment="1">
      <alignment wrapText="1"/>
    </xf>
    <xf numFmtId="0" fontId="9" fillId="4" borderId="74" xfId="0" applyFont="1" applyFill="1" applyBorder="1" applyAlignment="1">
      <alignment horizontal="center" vertical="center" wrapText="1"/>
    </xf>
    <xf numFmtId="0" fontId="9" fillId="4" borderId="11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0" fillId="4" borderId="74" xfId="0" applyFont="1" applyFill="1" applyBorder="1" applyAlignment="1">
      <alignment horizontal="center" vertical="center" wrapText="1"/>
    </xf>
    <xf numFmtId="0" fontId="10" fillId="4" borderId="113"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0" fillId="0" borderId="90" xfId="0" applyBorder="1" applyAlignment="1">
      <alignment/>
    </xf>
    <xf numFmtId="0" fontId="0" fillId="0" borderId="56" xfId="0" applyBorder="1" applyAlignment="1">
      <alignment/>
    </xf>
    <xf numFmtId="0" fontId="0" fillId="0" borderId="45" xfId="0" applyBorder="1" applyAlignment="1">
      <alignment/>
    </xf>
    <xf numFmtId="0" fontId="0" fillId="0" borderId="108" xfId="0" applyBorder="1" applyAlignment="1">
      <alignment/>
    </xf>
    <xf numFmtId="0" fontId="9" fillId="4" borderId="114" xfId="0" applyFont="1" applyFill="1" applyBorder="1" applyAlignment="1">
      <alignment vertical="center" wrapText="1"/>
    </xf>
    <xf numFmtId="0" fontId="9" fillId="4" borderId="115" xfId="0" applyFont="1" applyFill="1" applyBorder="1" applyAlignment="1">
      <alignment vertical="center" wrapText="1"/>
    </xf>
    <xf numFmtId="0" fontId="12" fillId="5" borderId="68" xfId="0" applyFont="1" applyFill="1" applyBorder="1" applyAlignment="1">
      <alignment horizontal="right" wrapText="1"/>
    </xf>
    <xf numFmtId="0" fontId="0" fillId="0" borderId="68" xfId="0" applyBorder="1" applyAlignment="1">
      <alignment/>
    </xf>
    <xf numFmtId="0" fontId="0" fillId="0" borderId="14" xfId="0" applyBorder="1" applyAlignment="1">
      <alignment/>
    </xf>
    <xf numFmtId="0" fontId="9" fillId="2" borderId="47" xfId="0" applyFont="1" applyFill="1" applyBorder="1" applyAlignment="1">
      <alignment horizontal="center"/>
    </xf>
    <xf numFmtId="0" fontId="0" fillId="0" borderId="47" xfId="0" applyBorder="1" applyAlignment="1">
      <alignment/>
    </xf>
    <xf numFmtId="0" fontId="0" fillId="0" borderId="69" xfId="0" applyBorder="1" applyAlignment="1">
      <alignment/>
    </xf>
    <xf numFmtId="0" fontId="9" fillId="4" borderId="116" xfId="0" applyFont="1" applyFill="1" applyBorder="1" applyAlignment="1">
      <alignment vertical="center" wrapText="1"/>
    </xf>
    <xf numFmtId="0" fontId="9" fillId="4" borderId="23" xfId="0" applyFont="1" applyFill="1" applyBorder="1" applyAlignment="1">
      <alignment vertical="center" wrapText="1"/>
    </xf>
    <xf numFmtId="0" fontId="9" fillId="4" borderId="63" xfId="0" applyFont="1" applyFill="1" applyBorder="1" applyAlignment="1">
      <alignment vertical="center" wrapText="1"/>
    </xf>
    <xf numFmtId="0" fontId="9" fillId="4" borderId="41" xfId="0" applyFont="1" applyFill="1" applyBorder="1" applyAlignment="1">
      <alignment vertical="center" wrapText="1"/>
    </xf>
    <xf numFmtId="0" fontId="9" fillId="4" borderId="0" xfId="0" applyFont="1" applyFill="1" applyBorder="1" applyAlignment="1">
      <alignment vertical="center" wrapText="1"/>
    </xf>
    <xf numFmtId="0" fontId="9" fillId="4" borderId="117" xfId="0" applyFont="1" applyFill="1" applyBorder="1" applyAlignment="1">
      <alignment vertical="center" wrapText="1"/>
    </xf>
    <xf numFmtId="0" fontId="9" fillId="4" borderId="118" xfId="0" applyFont="1" applyFill="1" applyBorder="1" applyAlignment="1">
      <alignment vertical="center" wrapText="1"/>
    </xf>
    <xf numFmtId="0" fontId="9" fillId="4" borderId="22" xfId="0" applyFont="1" applyFill="1" applyBorder="1" applyAlignment="1">
      <alignment vertical="center" wrapText="1"/>
    </xf>
    <xf numFmtId="0" fontId="9" fillId="4" borderId="32" xfId="0" applyFont="1" applyFill="1" applyBorder="1" applyAlignment="1">
      <alignment vertical="center" wrapText="1"/>
    </xf>
    <xf numFmtId="0" fontId="17" fillId="6" borderId="51" xfId="0" applyFont="1" applyFill="1" applyBorder="1" applyAlignment="1">
      <alignment wrapText="1"/>
    </xf>
    <xf numFmtId="0" fontId="9" fillId="0" borderId="51" xfId="0" applyFont="1" applyBorder="1" applyAlignment="1">
      <alignment horizontal="center"/>
    </xf>
    <xf numFmtId="0" fontId="9" fillId="0" borderId="47" xfId="0" applyFont="1" applyBorder="1" applyAlignment="1">
      <alignment horizontal="center"/>
    </xf>
    <xf numFmtId="0" fontId="9" fillId="0" borderId="69" xfId="0" applyFont="1" applyBorder="1" applyAlignment="1">
      <alignment horizontal="center"/>
    </xf>
    <xf numFmtId="0" fontId="9" fillId="4" borderId="69" xfId="0" applyFont="1" applyFill="1" applyBorder="1" applyAlignment="1">
      <alignment horizontal="center" wrapText="1"/>
    </xf>
    <xf numFmtId="0" fontId="9" fillId="4" borderId="51" xfId="0" applyFont="1" applyFill="1" applyBorder="1" applyAlignment="1">
      <alignment vertical="center" wrapText="1"/>
    </xf>
    <xf numFmtId="0" fontId="9" fillId="4" borderId="47" xfId="0" applyFont="1" applyFill="1" applyBorder="1" applyAlignment="1">
      <alignment vertical="center" wrapText="1"/>
    </xf>
    <xf numFmtId="0" fontId="9" fillId="4" borderId="69" xfId="0" applyFont="1" applyFill="1" applyBorder="1" applyAlignment="1">
      <alignment vertical="center" wrapText="1"/>
    </xf>
    <xf numFmtId="0" fontId="16" fillId="0" borderId="46" xfId="0" applyFont="1" applyBorder="1" applyAlignment="1">
      <alignment wrapText="1"/>
    </xf>
    <xf numFmtId="0" fontId="0" fillId="0" borderId="45" xfId="0" applyBorder="1" applyAlignment="1">
      <alignment wrapText="1"/>
    </xf>
    <xf numFmtId="0" fontId="0" fillId="0" borderId="108" xfId="0" applyBorder="1" applyAlignment="1">
      <alignment wrapText="1"/>
    </xf>
    <xf numFmtId="0" fontId="16" fillId="3" borderId="46" xfId="0" applyFont="1" applyFill="1" applyBorder="1" applyAlignment="1">
      <alignment wrapText="1"/>
    </xf>
    <xf numFmtId="0" fontId="16" fillId="3" borderId="116" xfId="0" applyFont="1" applyFill="1" applyBorder="1" applyAlignment="1">
      <alignment horizontal="justify" wrapText="1"/>
    </xf>
    <xf numFmtId="0" fontId="0" fillId="0" borderId="23" xfId="0" applyBorder="1" applyAlignment="1">
      <alignment wrapText="1"/>
    </xf>
    <xf numFmtId="0" fontId="0" fillId="0" borderId="63" xfId="0" applyBorder="1" applyAlignment="1">
      <alignment wrapText="1"/>
    </xf>
    <xf numFmtId="0" fontId="7" fillId="0" borderId="119" xfId="0" applyFont="1" applyBorder="1" applyAlignment="1">
      <alignment wrapText="1"/>
    </xf>
    <xf numFmtId="0" fontId="0" fillId="0" borderId="120" xfId="0" applyBorder="1" applyAlignment="1">
      <alignment wrapText="1"/>
    </xf>
    <xf numFmtId="0" fontId="0" fillId="0" borderId="121" xfId="0" applyBorder="1" applyAlignment="1">
      <alignment wrapText="1"/>
    </xf>
    <xf numFmtId="0" fontId="7" fillId="0" borderId="122" xfId="0" applyFont="1" applyBorder="1" applyAlignment="1">
      <alignment wrapText="1"/>
    </xf>
    <xf numFmtId="0" fontId="0" fillId="0" borderId="123" xfId="0" applyBorder="1" applyAlignment="1">
      <alignment wrapText="1"/>
    </xf>
    <xf numFmtId="0" fontId="0" fillId="0" borderId="124" xfId="0" applyBorder="1" applyAlignment="1">
      <alignment wrapText="1"/>
    </xf>
    <xf numFmtId="0" fontId="7" fillId="0" borderId="125" xfId="0" applyFont="1" applyBorder="1" applyAlignment="1">
      <alignment wrapText="1"/>
    </xf>
    <xf numFmtId="0" fontId="0" fillId="0" borderId="126" xfId="0" applyBorder="1" applyAlignment="1">
      <alignment wrapText="1"/>
    </xf>
    <xf numFmtId="0" fontId="0" fillId="0" borderId="127" xfId="0" applyBorder="1" applyAlignment="1">
      <alignment wrapText="1"/>
    </xf>
    <xf numFmtId="0" fontId="9" fillId="4" borderId="51" xfId="0" applyFont="1" applyFill="1" applyBorder="1" applyAlignment="1">
      <alignment horizontal="left" vertical="center"/>
    </xf>
    <xf numFmtId="0" fontId="9" fillId="4" borderId="47" xfId="0" applyFont="1" applyFill="1" applyBorder="1" applyAlignment="1">
      <alignment horizontal="left" vertical="center"/>
    </xf>
    <xf numFmtId="0" fontId="9" fillId="4" borderId="69" xfId="0" applyFont="1" applyFill="1" applyBorder="1" applyAlignment="1">
      <alignment horizontal="left" vertical="center"/>
    </xf>
    <xf numFmtId="0" fontId="12" fillId="0" borderId="112" xfId="0" applyFont="1" applyFill="1" applyBorder="1" applyAlignment="1">
      <alignment/>
    </xf>
    <xf numFmtId="0" fontId="12" fillId="0" borderId="90" xfId="0" applyFont="1" applyFill="1" applyBorder="1" applyAlignment="1">
      <alignment/>
    </xf>
    <xf numFmtId="0" fontId="12" fillId="0" borderId="56" xfId="0" applyFont="1" applyFill="1" applyBorder="1" applyAlignment="1">
      <alignment/>
    </xf>
    <xf numFmtId="0" fontId="12" fillId="0" borderId="46" xfId="0" applyFont="1" applyFill="1" applyBorder="1" applyAlignment="1">
      <alignment horizontal="left"/>
    </xf>
    <xf numFmtId="0" fontId="12" fillId="0" borderId="45" xfId="0" applyFont="1" applyFill="1" applyBorder="1" applyAlignment="1">
      <alignment horizontal="left"/>
    </xf>
    <xf numFmtId="0" fontId="12" fillId="0" borderId="108" xfId="0" applyFont="1" applyFill="1" applyBorder="1" applyAlignment="1">
      <alignment horizontal="left"/>
    </xf>
    <xf numFmtId="0" fontId="12" fillId="0" borderId="46" xfId="0" applyFont="1" applyFill="1" applyBorder="1" applyAlignment="1">
      <alignment/>
    </xf>
    <xf numFmtId="0" fontId="12" fillId="0" borderId="45" xfId="0" applyFont="1" applyFill="1" applyBorder="1" applyAlignment="1">
      <alignment/>
    </xf>
    <xf numFmtId="0" fontId="12" fillId="0" borderId="108" xfId="0" applyFont="1" applyFill="1" applyBorder="1" applyAlignment="1">
      <alignment/>
    </xf>
    <xf numFmtId="0" fontId="1" fillId="0" borderId="46" xfId="0" applyFont="1" applyFill="1" applyBorder="1" applyAlignment="1">
      <alignment horizontal="right"/>
    </xf>
    <xf numFmtId="0" fontId="12" fillId="0" borderId="128" xfId="0" applyFont="1" applyFill="1" applyBorder="1" applyAlignment="1">
      <alignment/>
    </xf>
    <xf numFmtId="0" fontId="12" fillId="0" borderId="129" xfId="0" applyFont="1" applyFill="1" applyBorder="1" applyAlignment="1">
      <alignment/>
    </xf>
    <xf numFmtId="0" fontId="12" fillId="0" borderId="130" xfId="0" applyFont="1" applyFill="1" applyBorder="1" applyAlignment="1">
      <alignment/>
    </xf>
    <xf numFmtId="0" fontId="12" fillId="5" borderId="68" xfId="0" applyFont="1" applyFill="1" applyBorder="1" applyAlignment="1">
      <alignment horizontal="right"/>
    </xf>
    <xf numFmtId="0" fontId="12" fillId="5" borderId="14" xfId="0" applyFont="1" applyFill="1" applyBorder="1" applyAlignment="1">
      <alignment horizontal="right"/>
    </xf>
    <xf numFmtId="0" fontId="9" fillId="2" borderId="8" xfId="0" applyFont="1" applyFill="1" applyBorder="1" applyAlignment="1">
      <alignment horizontal="center"/>
    </xf>
    <xf numFmtId="0" fontId="17" fillId="6" borderId="51" xfId="0" applyFont="1" applyFill="1" applyBorder="1" applyAlignment="1">
      <alignment horizontal="left"/>
    </xf>
    <xf numFmtId="0" fontId="17" fillId="6" borderId="47" xfId="0" applyFont="1" applyFill="1" applyBorder="1" applyAlignment="1">
      <alignment horizontal="left"/>
    </xf>
    <xf numFmtId="0" fontId="18" fillId="0" borderId="47" xfId="0" applyFont="1" applyBorder="1" applyAlignment="1">
      <alignment horizontal="left"/>
    </xf>
    <xf numFmtId="0" fontId="18" fillId="0" borderId="8" xfId="0" applyFont="1" applyBorder="1" applyAlignment="1">
      <alignment horizontal="left"/>
    </xf>
    <xf numFmtId="0" fontId="12" fillId="0" borderId="46" xfId="0" applyFont="1" applyFill="1" applyBorder="1" applyAlignment="1">
      <alignment horizontal="left" wrapText="1"/>
    </xf>
    <xf numFmtId="0" fontId="12" fillId="0" borderId="46" xfId="0" applyFont="1" applyFill="1" applyBorder="1" applyAlignment="1">
      <alignment wrapText="1"/>
    </xf>
    <xf numFmtId="0" fontId="9" fillId="4" borderId="51" xfId="0" applyFont="1" applyFill="1" applyBorder="1" applyAlignment="1">
      <alignment wrapText="1"/>
    </xf>
    <xf numFmtId="0" fontId="9" fillId="4" borderId="47" xfId="0" applyFont="1" applyFill="1" applyBorder="1" applyAlignment="1">
      <alignment wrapText="1"/>
    </xf>
    <xf numFmtId="0" fontId="9" fillId="4" borderId="69" xfId="0" applyFont="1" applyFill="1" applyBorder="1" applyAlignment="1">
      <alignment wrapText="1"/>
    </xf>
    <xf numFmtId="0" fontId="12" fillId="0" borderId="112" xfId="0" applyFont="1" applyFill="1" applyBorder="1" applyAlignment="1">
      <alignment wrapText="1"/>
    </xf>
    <xf numFmtId="0" fontId="12" fillId="5" borderId="45" xfId="0" applyFont="1" applyFill="1" applyBorder="1" applyAlignment="1">
      <alignment horizontal="right"/>
    </xf>
    <xf numFmtId="0" fontId="1" fillId="5" borderId="45" xfId="0" applyFont="1" applyFill="1" applyBorder="1" applyAlignment="1">
      <alignment horizontal="right"/>
    </xf>
    <xf numFmtId="0" fontId="1" fillId="5" borderId="91" xfId="0" applyFont="1" applyFill="1" applyBorder="1" applyAlignment="1">
      <alignment horizontal="right"/>
    </xf>
    <xf numFmtId="0" fontId="0" fillId="0" borderId="91" xfId="0" applyBorder="1" applyAlignment="1">
      <alignment/>
    </xf>
    <xf numFmtId="0" fontId="0" fillId="0" borderId="57" xfId="0" applyBorder="1" applyAlignment="1">
      <alignment/>
    </xf>
    <xf numFmtId="0" fontId="14" fillId="4" borderId="51" xfId="0" applyFont="1" applyFill="1" applyBorder="1" applyAlignment="1">
      <alignment wrapText="1"/>
    </xf>
    <xf numFmtId="0" fontId="14" fillId="4" borderId="47" xfId="0" applyFont="1" applyFill="1" applyBorder="1" applyAlignment="1">
      <alignment wrapText="1"/>
    </xf>
    <xf numFmtId="0" fontId="14" fillId="4" borderId="69" xfId="0" applyFont="1" applyFill="1" applyBorder="1" applyAlignment="1">
      <alignment wrapText="1"/>
    </xf>
    <xf numFmtId="0" fontId="0" fillId="0" borderId="45" xfId="0" applyBorder="1" applyAlignment="1">
      <alignment horizontal="right"/>
    </xf>
    <xf numFmtId="0" fontId="0" fillId="0" borderId="108" xfId="0" applyBorder="1" applyAlignment="1">
      <alignment horizontal="right"/>
    </xf>
    <xf numFmtId="0" fontId="0" fillId="0" borderId="91" xfId="0" applyBorder="1" applyAlignment="1">
      <alignment horizontal="right"/>
    </xf>
    <xf numFmtId="0" fontId="0" fillId="0" borderId="57" xfId="0" applyBorder="1" applyAlignment="1">
      <alignment horizontal="right"/>
    </xf>
    <xf numFmtId="0" fontId="9" fillId="4" borderId="51"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17" fillId="6" borderId="51" xfId="0" applyFont="1" applyFill="1" applyBorder="1" applyAlignment="1">
      <alignment/>
    </xf>
    <xf numFmtId="0" fontId="16" fillId="0" borderId="112" xfId="0" applyFont="1" applyBorder="1" applyAlignment="1">
      <alignment wrapText="1"/>
    </xf>
    <xf numFmtId="0" fontId="16" fillId="0" borderId="90" xfId="0" applyFont="1" applyBorder="1" applyAlignment="1">
      <alignment wrapText="1"/>
    </xf>
    <xf numFmtId="0" fontId="16" fillId="0" borderId="56" xfId="0" applyFont="1" applyBorder="1" applyAlignment="1">
      <alignment wrapText="1"/>
    </xf>
    <xf numFmtId="0" fontId="16" fillId="0" borderId="45" xfId="0" applyFont="1" applyBorder="1" applyAlignment="1">
      <alignment wrapText="1"/>
    </xf>
    <xf numFmtId="0" fontId="16" fillId="0" borderId="108" xfId="0" applyFont="1" applyBorder="1" applyAlignment="1">
      <alignment wrapText="1"/>
    </xf>
    <xf numFmtId="0" fontId="16" fillId="0" borderId="128" xfId="0" applyFont="1" applyBorder="1" applyAlignment="1">
      <alignment wrapText="1"/>
    </xf>
    <xf numFmtId="0" fontId="16" fillId="0" borderId="129" xfId="0" applyFont="1" applyBorder="1" applyAlignment="1">
      <alignment wrapText="1"/>
    </xf>
    <xf numFmtId="0" fontId="16" fillId="0" borderId="130" xfId="0" applyFont="1" applyBorder="1" applyAlignment="1">
      <alignment wrapText="1"/>
    </xf>
    <xf numFmtId="0" fontId="9" fillId="2" borderId="69" xfId="0" applyFont="1" applyFill="1" applyBorder="1" applyAlignment="1">
      <alignment horizontal="center"/>
    </xf>
    <xf numFmtId="0" fontId="17" fillId="6" borderId="47" xfId="0" applyFont="1" applyFill="1" applyBorder="1" applyAlignment="1">
      <alignment/>
    </xf>
    <xf numFmtId="0" fontId="16" fillId="3" borderId="45" xfId="0" applyFont="1" applyFill="1" applyBorder="1" applyAlignment="1">
      <alignment wrapText="1"/>
    </xf>
    <xf numFmtId="0" fontId="16" fillId="3" borderId="108" xfId="0" applyFont="1" applyFill="1" applyBorder="1" applyAlignment="1">
      <alignment wrapText="1"/>
    </xf>
    <xf numFmtId="0" fontId="16" fillId="3" borderId="128" xfId="0" applyFont="1" applyFill="1" applyBorder="1" applyAlignment="1">
      <alignment wrapText="1"/>
    </xf>
    <xf numFmtId="0" fontId="16" fillId="3" borderId="129" xfId="0" applyFont="1" applyFill="1" applyBorder="1" applyAlignment="1">
      <alignment wrapText="1"/>
    </xf>
    <xf numFmtId="0" fontId="16" fillId="3" borderId="130" xfId="0" applyFont="1" applyFill="1" applyBorder="1" applyAlignment="1">
      <alignment wrapText="1"/>
    </xf>
    <xf numFmtId="0" fontId="17" fillId="6" borderId="116" xfId="0" applyFont="1" applyFill="1" applyBorder="1" applyAlignment="1">
      <alignment wrapText="1"/>
    </xf>
    <xf numFmtId="0" fontId="0" fillId="0" borderId="23" xfId="0" applyBorder="1" applyAlignment="1">
      <alignment/>
    </xf>
    <xf numFmtId="0" fontId="17" fillId="6" borderId="118" xfId="0" applyFont="1" applyFill="1" applyBorder="1" applyAlignment="1">
      <alignment wrapText="1"/>
    </xf>
    <xf numFmtId="0" fontId="0" fillId="0" borderId="22" xfId="0" applyBorder="1" applyAlignment="1">
      <alignment/>
    </xf>
    <xf numFmtId="0" fontId="10" fillId="3" borderId="51" xfId="0" applyFont="1" applyFill="1" applyBorder="1" applyAlignment="1">
      <alignment horizontal="center" wrapText="1"/>
    </xf>
    <xf numFmtId="0" fontId="0" fillId="0" borderId="90" xfId="0" applyFont="1" applyBorder="1" applyAlignment="1">
      <alignment/>
    </xf>
    <xf numFmtId="0" fontId="0" fillId="0" borderId="56" xfId="0" applyFont="1" applyBorder="1" applyAlignment="1">
      <alignment/>
    </xf>
    <xf numFmtId="0" fontId="0" fillId="0" borderId="45" xfId="0" applyFont="1" applyBorder="1" applyAlignment="1">
      <alignment/>
    </xf>
    <xf numFmtId="0" fontId="0" fillId="0" borderId="108" xfId="0" applyFont="1" applyBorder="1" applyAlignment="1">
      <alignment/>
    </xf>
    <xf numFmtId="0" fontId="16" fillId="3" borderId="128" xfId="0" applyFont="1" applyFill="1" applyBorder="1" applyAlignment="1">
      <alignment horizontal="justify" wrapText="1"/>
    </xf>
    <xf numFmtId="0" fontId="0" fillId="0" borderId="129" xfId="0" applyFont="1" applyBorder="1" applyAlignment="1">
      <alignment/>
    </xf>
    <xf numFmtId="0" fontId="0" fillId="0" borderId="130" xfId="0" applyFont="1" applyBorder="1" applyAlignment="1">
      <alignment/>
    </xf>
    <xf numFmtId="0" fontId="9" fillId="3" borderId="51" xfId="0" applyFont="1" applyFill="1" applyBorder="1" applyAlignment="1">
      <alignment horizontal="center" wrapText="1"/>
    </xf>
    <xf numFmtId="0" fontId="0" fillId="0" borderId="129" xfId="0" applyBorder="1" applyAlignment="1">
      <alignment/>
    </xf>
    <xf numFmtId="0" fontId="0" fillId="0" borderId="130" xfId="0" applyBorder="1" applyAlignment="1">
      <alignment/>
    </xf>
    <xf numFmtId="0" fontId="0" fillId="0" borderId="129" xfId="0" applyBorder="1" applyAlignment="1">
      <alignment wrapText="1"/>
    </xf>
    <xf numFmtId="0" fontId="0" fillId="0" borderId="130" xfId="0" applyBorder="1" applyAlignment="1">
      <alignment wrapText="1"/>
    </xf>
    <xf numFmtId="0" fontId="16" fillId="3" borderId="129" xfId="0" applyFont="1" applyFill="1" applyBorder="1" applyAlignment="1">
      <alignment horizontal="justify" wrapText="1"/>
    </xf>
    <xf numFmtId="0" fontId="16" fillId="3" borderId="130" xfId="0" applyFont="1" applyFill="1" applyBorder="1" applyAlignment="1">
      <alignment horizontal="justify" wrapText="1"/>
    </xf>
    <xf numFmtId="0" fontId="16" fillId="3" borderId="51" xfId="0" applyFont="1" applyFill="1" applyBorder="1" applyAlignment="1">
      <alignment wrapText="1"/>
    </xf>
    <xf numFmtId="0" fontId="16" fillId="3" borderId="47" xfId="0" applyFont="1" applyFill="1" applyBorder="1" applyAlignment="1">
      <alignment wrapText="1"/>
    </xf>
    <xf numFmtId="0" fontId="16" fillId="3" borderId="72" xfId="0" applyFont="1" applyFill="1" applyBorder="1" applyAlignment="1">
      <alignment wrapText="1"/>
    </xf>
    <xf numFmtId="0" fontId="0" fillId="0" borderId="47" xfId="0" applyBorder="1" applyAlignment="1">
      <alignment wrapText="1"/>
    </xf>
    <xf numFmtId="0" fontId="0" fillId="0" borderId="69" xfId="0" applyBorder="1" applyAlignment="1">
      <alignment wrapText="1"/>
    </xf>
    <xf numFmtId="0" fontId="16" fillId="3" borderId="112" xfId="0" applyFont="1" applyFill="1" applyBorder="1" applyAlignment="1">
      <alignment horizontal="justify" wrapText="1"/>
    </xf>
    <xf numFmtId="0" fontId="0" fillId="0" borderId="90" xfId="0" applyBorder="1" applyAlignment="1">
      <alignment wrapText="1"/>
    </xf>
    <xf numFmtId="0" fontId="0" fillId="0" borderId="56" xfId="0" applyBorder="1" applyAlignment="1">
      <alignment wrapText="1"/>
    </xf>
    <xf numFmtId="0" fontId="0" fillId="0" borderId="68" xfId="0" applyBorder="1" applyAlignment="1">
      <alignment wrapText="1"/>
    </xf>
    <xf numFmtId="0" fontId="0" fillId="0" borderId="14" xfId="0" applyBorder="1" applyAlignment="1">
      <alignment wrapText="1"/>
    </xf>
    <xf numFmtId="0" fontId="17" fillId="6" borderId="8" xfId="0" applyFont="1" applyFill="1" applyBorder="1" applyAlignment="1">
      <alignment/>
    </xf>
    <xf numFmtId="0" fontId="1" fillId="3" borderId="46" xfId="0" applyFont="1" applyFill="1" applyBorder="1" applyAlignment="1">
      <alignment horizontal="left" wrapText="1"/>
    </xf>
    <xf numFmtId="0" fontId="1" fillId="3" borderId="45" xfId="0" applyFont="1" applyFill="1" applyBorder="1" applyAlignment="1">
      <alignment horizontal="left" wrapText="1"/>
    </xf>
    <xf numFmtId="0" fontId="1" fillId="3" borderId="108" xfId="0" applyFont="1" applyFill="1" applyBorder="1" applyAlignment="1">
      <alignment horizontal="left" wrapText="1"/>
    </xf>
    <xf numFmtId="0" fontId="12" fillId="3" borderId="90" xfId="0" applyFont="1" applyFill="1" applyBorder="1" applyAlignment="1">
      <alignment horizontal="left" wrapText="1"/>
    </xf>
    <xf numFmtId="0" fontId="12" fillId="3" borderId="89" xfId="0" applyFont="1" applyFill="1" applyBorder="1" applyAlignment="1">
      <alignment horizontal="left" wrapText="1"/>
    </xf>
    <xf numFmtId="0" fontId="1" fillId="3" borderId="128" xfId="0" applyFont="1" applyFill="1" applyBorder="1" applyAlignment="1">
      <alignment horizontal="left" wrapText="1"/>
    </xf>
    <xf numFmtId="0" fontId="1" fillId="3" borderId="129" xfId="0" applyFont="1" applyFill="1" applyBorder="1" applyAlignment="1">
      <alignment horizontal="left" wrapText="1"/>
    </xf>
    <xf numFmtId="0" fontId="1" fillId="3" borderId="130" xfId="0" applyFont="1" applyFill="1" applyBorder="1" applyAlignment="1">
      <alignment horizontal="left" wrapText="1"/>
    </xf>
    <xf numFmtId="0" fontId="1" fillId="3" borderId="46" xfId="0" applyFont="1" applyFill="1" applyBorder="1" applyAlignment="1">
      <alignment wrapText="1"/>
    </xf>
    <xf numFmtId="0" fontId="1" fillId="3" borderId="45" xfId="0" applyFont="1" applyFill="1" applyBorder="1" applyAlignment="1">
      <alignment wrapText="1"/>
    </xf>
    <xf numFmtId="0" fontId="1" fillId="3" borderId="108" xfId="0" applyFont="1" applyFill="1" applyBorder="1" applyAlignment="1">
      <alignment wrapText="1"/>
    </xf>
    <xf numFmtId="0" fontId="1" fillId="3" borderId="128" xfId="0" applyFont="1" applyFill="1" applyBorder="1" applyAlignment="1">
      <alignment wrapText="1"/>
    </xf>
    <xf numFmtId="0" fontId="1" fillId="3" borderId="129" xfId="0" applyFont="1" applyFill="1" applyBorder="1" applyAlignment="1">
      <alignment wrapText="1"/>
    </xf>
    <xf numFmtId="0" fontId="1" fillId="3" borderId="130" xfId="0" applyFont="1" applyFill="1" applyBorder="1" applyAlignment="1">
      <alignment wrapText="1"/>
    </xf>
    <xf numFmtId="0" fontId="9" fillId="3" borderId="116" xfId="0" applyFont="1" applyFill="1" applyBorder="1" applyAlignment="1">
      <alignment wrapText="1"/>
    </xf>
    <xf numFmtId="0" fontId="7" fillId="3" borderId="118" xfId="0" applyFont="1" applyFill="1" applyBorder="1" applyAlignment="1">
      <alignment wrapText="1"/>
    </xf>
    <xf numFmtId="0" fontId="0" fillId="0" borderId="22" xfId="0" applyBorder="1" applyAlignment="1">
      <alignment wrapText="1"/>
    </xf>
    <xf numFmtId="0" fontId="0" fillId="0" borderId="32" xfId="0" applyBorder="1" applyAlignment="1">
      <alignment wrapText="1"/>
    </xf>
    <xf numFmtId="0" fontId="9" fillId="3" borderId="116" xfId="0" applyFont="1" applyFill="1" applyBorder="1" applyAlignment="1">
      <alignment vertical="top" wrapText="1"/>
    </xf>
    <xf numFmtId="0" fontId="1" fillId="7" borderId="128" xfId="0" applyFont="1" applyFill="1" applyBorder="1" applyAlignment="1" applyProtection="1">
      <alignment wrapText="1"/>
      <protection locked="0"/>
    </xf>
    <xf numFmtId="0" fontId="1" fillId="7" borderId="129" xfId="0" applyFont="1" applyFill="1" applyBorder="1" applyAlignment="1" applyProtection="1">
      <alignment wrapText="1"/>
      <protection locked="0"/>
    </xf>
    <xf numFmtId="0" fontId="1" fillId="7" borderId="130" xfId="0" applyFont="1" applyFill="1" applyBorder="1" applyAlignment="1" applyProtection="1">
      <alignment wrapText="1"/>
      <protection locked="0"/>
    </xf>
    <xf numFmtId="0" fontId="29" fillId="0" borderId="0" xfId="0" applyFont="1" applyBorder="1" applyAlignment="1">
      <alignment horizontal="center" vertical="center" wrapText="1"/>
    </xf>
    <xf numFmtId="0" fontId="7" fillId="3" borderId="41" xfId="0" applyFont="1" applyFill="1" applyBorder="1" applyAlignment="1">
      <alignment horizontal="left" vertical="top" wrapText="1"/>
    </xf>
    <xf numFmtId="0" fontId="0" fillId="0" borderId="0" xfId="0" applyAlignment="1">
      <alignment vertical="top" wrapText="1"/>
    </xf>
    <xf numFmtId="0" fontId="0" fillId="0" borderId="117" xfId="0" applyBorder="1" applyAlignment="1">
      <alignment vertical="top" wrapText="1"/>
    </xf>
    <xf numFmtId="49" fontId="7" fillId="3" borderId="41" xfId="0" applyNumberFormat="1" applyFont="1" applyFill="1" applyBorder="1" applyAlignment="1">
      <alignment horizontal="left" vertical="top" wrapText="1"/>
    </xf>
    <xf numFmtId="49" fontId="7" fillId="3" borderId="0" xfId="0" applyNumberFormat="1" applyFont="1" applyFill="1" applyBorder="1" applyAlignment="1">
      <alignment horizontal="left" vertical="top" wrapText="1"/>
    </xf>
    <xf numFmtId="49" fontId="7" fillId="3" borderId="117" xfId="0" applyNumberFormat="1" applyFont="1" applyFill="1" applyBorder="1" applyAlignment="1">
      <alignment horizontal="left" vertical="top" wrapText="1"/>
    </xf>
    <xf numFmtId="49" fontId="6" fillId="3" borderId="118" xfId="0" applyNumberFormat="1" applyFont="1" applyFill="1" applyBorder="1" applyAlignment="1">
      <alignment horizontal="left" vertical="top" wrapText="1"/>
    </xf>
    <xf numFmtId="0" fontId="0" fillId="0" borderId="22" xfId="0" applyBorder="1" applyAlignment="1">
      <alignment vertical="top" wrapText="1"/>
    </xf>
    <xf numFmtId="0" fontId="0" fillId="0" borderId="32" xfId="0" applyBorder="1" applyAlignment="1">
      <alignment vertical="top" wrapText="1"/>
    </xf>
    <xf numFmtId="0" fontId="7" fillId="3" borderId="41" xfId="0" applyFont="1" applyFill="1" applyBorder="1" applyAlignment="1">
      <alignment vertical="top" wrapText="1"/>
    </xf>
  </cellXfs>
  <cellStyles count="9">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Percent"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78"/>
  <sheetViews>
    <sheetView tabSelected="1" view="pageBreakPreview" zoomScale="120" zoomScaleSheetLayoutView="120" workbookViewId="0" topLeftCell="A4">
      <selection activeCell="B5" sqref="B5"/>
    </sheetView>
  </sheetViews>
  <sheetFormatPr defaultColWidth="9.140625" defaultRowHeight="12.75"/>
  <cols>
    <col min="1" max="1" width="32.00390625" style="1" customWidth="1"/>
    <col min="2" max="2" width="31.00390625" style="1" customWidth="1"/>
    <col min="3" max="3" width="20.421875" style="1" customWidth="1"/>
    <col min="4" max="10" width="9.140625" style="1" customWidth="1"/>
    <col min="11" max="11" width="11.57421875" style="1" hidden="1" customWidth="1"/>
    <col min="12" max="12" width="9.28125" style="335" hidden="1" customWidth="1"/>
    <col min="13" max="13" width="42.7109375" style="335" hidden="1" customWidth="1"/>
    <col min="14" max="14" width="34.140625" style="335" hidden="1" customWidth="1"/>
    <col min="15" max="15" width="25.7109375" style="335" hidden="1" customWidth="1"/>
    <col min="16" max="16384" width="9.140625" style="1" customWidth="1"/>
  </cols>
  <sheetData>
    <row r="1" spans="1:15" ht="15">
      <c r="A1" s="222" t="s">
        <v>1203</v>
      </c>
      <c r="B1" s="129"/>
      <c r="C1" s="129"/>
      <c r="D1" s="129"/>
      <c r="L1" s="335" t="s">
        <v>295</v>
      </c>
      <c r="M1" s="335" t="s">
        <v>296</v>
      </c>
      <c r="N1" s="335" t="s">
        <v>195</v>
      </c>
      <c r="O1" s="335" t="s">
        <v>490</v>
      </c>
    </row>
    <row r="2" spans="1:15" ht="12.75">
      <c r="A2" s="128" t="s">
        <v>1204</v>
      </c>
      <c r="B2" s="129"/>
      <c r="C2" s="129"/>
      <c r="D2" s="130"/>
      <c r="K2" s="143" t="str">
        <f aca="true" t="shared" si="0" ref="K2:K65">CONCATENATE(L2," - ",M2,", ",N2,", ",O2)</f>
        <v>00-156 - ΡΑΓΓΟΥ ΜΕΡΗΤΖΑΝΗ, 14ης ΣΕΠΤΕΜΒΡΙΟΥ 6, ΓΙΑΝΝΙΤΣΑ</v>
      </c>
      <c r="L2" s="336" t="s">
        <v>476</v>
      </c>
      <c r="M2" s="336" t="s">
        <v>974</v>
      </c>
      <c r="N2" s="336" t="s">
        <v>491</v>
      </c>
      <c r="O2" s="336" t="s">
        <v>492</v>
      </c>
    </row>
    <row r="3" spans="1:15" ht="12.75">
      <c r="A3" s="128" t="s">
        <v>1205</v>
      </c>
      <c r="B3" s="129"/>
      <c r="C3" s="129"/>
      <c r="D3" s="130"/>
      <c r="K3" s="143" t="str">
        <f t="shared" si="0"/>
        <v>00-167 - ΓΙΟΥΡΟ ΚΟΥΡΙΕΡ Α.Ε., ΑΧΑΡΝΩΝ 201, ΑΘΗΝΑ</v>
      </c>
      <c r="L3" s="336" t="s">
        <v>478</v>
      </c>
      <c r="M3" s="336" t="s">
        <v>1286</v>
      </c>
      <c r="N3" s="336" t="s">
        <v>493</v>
      </c>
      <c r="O3" s="336" t="s">
        <v>494</v>
      </c>
    </row>
    <row r="4" spans="1:15" ht="12.75">
      <c r="A4" s="130"/>
      <c r="B4" s="130"/>
      <c r="C4" s="130"/>
      <c r="D4" s="130"/>
      <c r="K4" s="143" t="str">
        <f t="shared" si="0"/>
        <v>00-169 - ΣΠΥΡΙΔΑΚΗΣ   ΙΩΑΝΝΗΣ, ΛΑΧΑΝΑ 2 &amp; ΜΗΤΣΟΤΑΚΗ, ΗΡΑΚΛΕΙΟ ΚΡΗΤΗΣ</v>
      </c>
      <c r="L4" s="336" t="s">
        <v>480</v>
      </c>
      <c r="M4" s="336" t="s">
        <v>1581</v>
      </c>
      <c r="N4" s="336" t="s">
        <v>495</v>
      </c>
      <c r="O4" s="336" t="s">
        <v>496</v>
      </c>
    </row>
    <row r="5" spans="1:15" ht="25.5">
      <c r="A5" s="144" t="s">
        <v>1519</v>
      </c>
      <c r="B5" s="259"/>
      <c r="C5" s="131"/>
      <c r="D5" s="130"/>
      <c r="K5" s="143" t="str">
        <f t="shared" si="0"/>
        <v>00-170 - ΜΑΝΙΑΤΗΣ ΚΛΕΑΝΘΗΣ, ΚΑΒΕΤΣΟΥ 29, ΜΥΤΙΛΗΝΗ</v>
      </c>
      <c r="L5" s="336" t="s">
        <v>483</v>
      </c>
      <c r="M5" s="336" t="s">
        <v>887</v>
      </c>
      <c r="N5" s="336" t="s">
        <v>497</v>
      </c>
      <c r="O5" s="336" t="s">
        <v>498</v>
      </c>
    </row>
    <row r="6" spans="1:15" ht="12.75">
      <c r="A6" s="121" t="s">
        <v>482</v>
      </c>
      <c r="B6" s="260"/>
      <c r="C6" s="131"/>
      <c r="D6" s="130"/>
      <c r="K6" s="143" t="str">
        <f t="shared" si="0"/>
        <v>00-172 - ΚΟΥΝΕΛΗΣ  ΝΙΚΟΛΑΟΣ, ΡΟΙΔΟΥ 6, ΧΙΟΣ</v>
      </c>
      <c r="L6" s="336" t="s">
        <v>485</v>
      </c>
      <c r="M6" s="336" t="s">
        <v>833</v>
      </c>
      <c r="N6" s="336" t="s">
        <v>499</v>
      </c>
      <c r="O6" s="336" t="s">
        <v>500</v>
      </c>
    </row>
    <row r="7" spans="1:15" ht="13.5" thickBot="1">
      <c r="A7" s="130"/>
      <c r="B7" s="130"/>
      <c r="C7" s="130"/>
      <c r="D7" s="130"/>
      <c r="K7" s="143" t="str">
        <f t="shared" si="0"/>
        <v>00-175 - ΧΑΛΚΙΑΔΑΚΗΣ ΙΩΑΝΝΗΣ, ΑΡΚΟΛΕΟΝΤΟΣ 13, ΗΡΑΚΛΕΙΟ ΚΡΗΤΗΣ</v>
      </c>
      <c r="L7" s="336" t="s">
        <v>486</v>
      </c>
      <c r="M7" s="336" t="s">
        <v>1050</v>
      </c>
      <c r="N7" s="336" t="s">
        <v>502</v>
      </c>
      <c r="O7" s="336" t="s">
        <v>496</v>
      </c>
    </row>
    <row r="8" spans="1:15" ht="12.75">
      <c r="A8" s="353" t="s">
        <v>1206</v>
      </c>
      <c r="B8" s="122" t="s">
        <v>574</v>
      </c>
      <c r="C8" s="261"/>
      <c r="D8" s="130"/>
      <c r="K8" s="143" t="str">
        <f t="shared" si="0"/>
        <v>00-176 - Κ. ΜΗΤΡΙΤΖΑΚΗΣ &amp; ΣΙΑ Ο.Ε, ΠΟΣΕΙΔΩΝΟΣ 28, ΠΥΛΑΙΑ ΘΕΣΣΑΛΟΝΙΚΗΣ</v>
      </c>
      <c r="L8" s="336" t="s">
        <v>564</v>
      </c>
      <c r="M8" s="336" t="s">
        <v>1397</v>
      </c>
      <c r="N8" s="336" t="s">
        <v>503</v>
      </c>
      <c r="O8" s="336" t="s">
        <v>504</v>
      </c>
    </row>
    <row r="9" spans="1:15" ht="12.75">
      <c r="A9" s="354"/>
      <c r="B9" s="123" t="s">
        <v>577</v>
      </c>
      <c r="C9" s="262"/>
      <c r="D9" s="130"/>
      <c r="K9" s="143" t="str">
        <f t="shared" si="0"/>
        <v>00-180 - ΚΥΡΚΟΣ ΠΑΣΧΑΛΗΣ, ΚΟΜΝΗΝΩΝ 2, ΣΕΡΡΕΣ</v>
      </c>
      <c r="L9" s="336" t="s">
        <v>566</v>
      </c>
      <c r="M9" s="336" t="s">
        <v>844</v>
      </c>
      <c r="N9" s="336" t="s">
        <v>505</v>
      </c>
      <c r="O9" s="336" t="s">
        <v>506</v>
      </c>
    </row>
    <row r="10" spans="1:15" ht="12.75">
      <c r="A10" s="354"/>
      <c r="B10" s="123" t="s">
        <v>580</v>
      </c>
      <c r="C10" s="262"/>
      <c r="D10" s="130"/>
      <c r="K10" s="143" t="str">
        <f t="shared" si="0"/>
        <v>00-186 - ΒΑΣΙΛΑΚΑΚΗ ΑΝΑΣΤΑΣΙΑ, ΙΩΑΚΕΙΜ ΚΑΒΥΡΗ 60, ΑΛΕΞΑΝΔΡΟΥΠΟΛΗ</v>
      </c>
      <c r="L10" s="336" t="s">
        <v>568</v>
      </c>
      <c r="M10" s="336" t="s">
        <v>1236</v>
      </c>
      <c r="N10" s="336" t="s">
        <v>507</v>
      </c>
      <c r="O10" s="336" t="s">
        <v>508</v>
      </c>
    </row>
    <row r="11" spans="1:15" ht="12.75">
      <c r="A11" s="354"/>
      <c r="B11" s="124" t="s">
        <v>583</v>
      </c>
      <c r="C11" s="263"/>
      <c r="D11" s="130"/>
      <c r="K11" s="143" t="str">
        <f t="shared" si="0"/>
        <v>01-194 - ΠΑΦΗΣ ΚΥΡΙΑΚΟΣ, ΙΩΑΝΝΙΝΩΝ 10, ΚΟΜΟΤΗΝΗ</v>
      </c>
      <c r="L11" s="336" t="s">
        <v>570</v>
      </c>
      <c r="M11" s="336" t="s">
        <v>968</v>
      </c>
      <c r="N11" s="336" t="s">
        <v>509</v>
      </c>
      <c r="O11" s="336" t="s">
        <v>510</v>
      </c>
    </row>
    <row r="12" spans="1:15" ht="12.75">
      <c r="A12" s="354"/>
      <c r="B12" s="123" t="s">
        <v>585</v>
      </c>
      <c r="C12" s="262"/>
      <c r="D12" s="130"/>
      <c r="K12" s="143" t="str">
        <f t="shared" si="0"/>
        <v>01-195 - ΓΚΟΛΝΤΕΝ ΤΑΧΥΜΕΤΑΦΟΡΙΚΗ ΕΛΛΑΣ Α.Ε., ΑΙΓΑΛΕΩ 8, ΠΕΙΡΑΙΑΣ</v>
      </c>
      <c r="L12" s="336" t="s">
        <v>572</v>
      </c>
      <c r="M12" s="336" t="s">
        <v>1294</v>
      </c>
      <c r="N12" s="336" t="s">
        <v>511</v>
      </c>
      <c r="O12" s="336" t="s">
        <v>512</v>
      </c>
    </row>
    <row r="13" spans="1:15" ht="13.5" thickBot="1">
      <c r="A13" s="355"/>
      <c r="B13" s="125" t="s">
        <v>588</v>
      </c>
      <c r="C13" s="264"/>
      <c r="D13" s="130"/>
      <c r="K13" s="143" t="str">
        <f t="shared" si="0"/>
        <v>01-199 - ΧΡΥΣΑΦΟΠΟΥΛΟΣ ΔΗΜΗΤΡΙΟΣ, ΛΕΩΝΙΔIΟΥ 57, ΛΑΜΙΑ</v>
      </c>
      <c r="L13" s="336" t="s">
        <v>575</v>
      </c>
      <c r="M13" s="336" t="s">
        <v>1071</v>
      </c>
      <c r="N13" s="336" t="s">
        <v>513</v>
      </c>
      <c r="O13" s="336" t="s">
        <v>514</v>
      </c>
    </row>
    <row r="14" spans="1:15" ht="12.75">
      <c r="A14" s="356" t="s">
        <v>1520</v>
      </c>
      <c r="B14" s="126" t="s">
        <v>574</v>
      </c>
      <c r="C14" s="265"/>
      <c r="D14" s="130"/>
      <c r="K14" s="143" t="str">
        <f t="shared" si="0"/>
        <v>01-200 - ΤΑΧΥΜΕΤΑΦΟΡΕΣ ΕΛΤΑ Α.Ε., Δ. ΓΟΥΝΑΡΗ 40, ΑΓ. ΠΑΡΑΣΚΕΥΗ</v>
      </c>
      <c r="L14" s="336" t="s">
        <v>578</v>
      </c>
      <c r="M14" s="336" t="s">
        <v>1614</v>
      </c>
      <c r="N14" s="336" t="s">
        <v>515</v>
      </c>
      <c r="O14" s="336" t="s">
        <v>516</v>
      </c>
    </row>
    <row r="15" spans="1:15" ht="12.75">
      <c r="A15" s="357"/>
      <c r="B15" s="123" t="s">
        <v>577</v>
      </c>
      <c r="C15" s="262"/>
      <c r="D15" s="130"/>
      <c r="K15" s="143" t="str">
        <f t="shared" si="0"/>
        <v>01-201 - ΚΑΡΑΔΗΜΟΣ ΔΗΜΗΤΡΙΟΣ, ΣΩΚΡΑΤΟΥΣ 23, ΛΑΡΙΣΑ</v>
      </c>
      <c r="L15" s="336" t="s">
        <v>581</v>
      </c>
      <c r="M15" s="336" t="s">
        <v>1419</v>
      </c>
      <c r="N15" s="336" t="s">
        <v>517</v>
      </c>
      <c r="O15" s="336" t="s">
        <v>518</v>
      </c>
    </row>
    <row r="16" spans="1:15" ht="12.75">
      <c r="A16" s="357"/>
      <c r="B16" s="123" t="s">
        <v>580</v>
      </c>
      <c r="C16" s="262"/>
      <c r="D16" s="130"/>
      <c r="K16" s="143" t="str">
        <f t="shared" si="0"/>
        <v>01-203 - ΟΦΙΣ ΕΞΠΡΕΣ ΤΑΧΥΜΕΤΑΦΟΡΕΣ ΜΟΝΟΠΡΟΣΩΠΗ ΕΠΕ, ΦΙΛΙΠΠΟΥ 91, ΘΕΣΣΑΛΟΝΙΚΗ</v>
      </c>
      <c r="L16" s="336" t="s">
        <v>584</v>
      </c>
      <c r="M16" s="336" t="s">
        <v>958</v>
      </c>
      <c r="N16" s="336" t="s">
        <v>519</v>
      </c>
      <c r="O16" s="336" t="s">
        <v>520</v>
      </c>
    </row>
    <row r="17" spans="1:15" ht="12.75">
      <c r="A17" s="357"/>
      <c r="B17" s="123" t="s">
        <v>583</v>
      </c>
      <c r="C17" s="262"/>
      <c r="D17" s="130"/>
      <c r="K17" s="143" t="str">
        <f t="shared" si="0"/>
        <v>01-204 - Ε. ΜΠΕΙΚΟ ΚΑΙ ΣΙΑ Ε.Ε., ΑΝΤΙΓΟΝΗΣ 20, ΧΑΛΑΝΔΡΙ</v>
      </c>
      <c r="L17" s="336" t="s">
        <v>586</v>
      </c>
      <c r="M17" s="336" t="s">
        <v>753</v>
      </c>
      <c r="N17" s="336" t="s">
        <v>521</v>
      </c>
      <c r="O17" s="336" t="s">
        <v>501</v>
      </c>
    </row>
    <row r="18" spans="1:15" ht="12.75">
      <c r="A18" s="357"/>
      <c r="B18" s="123" t="s">
        <v>585</v>
      </c>
      <c r="C18" s="262"/>
      <c r="D18" s="130"/>
      <c r="K18" s="143" t="str">
        <f t="shared" si="0"/>
        <v>01-206 - GOLD MAIL ΤΑΧΥΜΕΤΑΦΟΡΙΚΗ Α.Ε., ΘΕΡΜΟΠΥΛΩΝ 26, ΑΓ. ΔΗΜΗΤΡΙΟΣ</v>
      </c>
      <c r="L18" s="336" t="s">
        <v>589</v>
      </c>
      <c r="M18" s="336" t="s">
        <v>569</v>
      </c>
      <c r="N18" s="336" t="s">
        <v>523</v>
      </c>
      <c r="O18" s="336" t="s">
        <v>524</v>
      </c>
    </row>
    <row r="19" spans="1:15" ht="13.5" thickBot="1">
      <c r="A19" s="358"/>
      <c r="B19" s="125" t="s">
        <v>588</v>
      </c>
      <c r="C19" s="264"/>
      <c r="D19" s="130"/>
      <c r="K19" s="143" t="str">
        <f t="shared" si="0"/>
        <v>01-207 - Α.ΠΑΠΑΖΟΓΛΟΥ &amp; ΣΙΑ Ο.Ε., 23 ης ΟΚΤΩΒΡΊΟΥ 88, ΛΑΡΙΣΑ</v>
      </c>
      <c r="L19" s="336" t="s">
        <v>591</v>
      </c>
      <c r="M19" s="336" t="s">
        <v>627</v>
      </c>
      <c r="N19" s="336" t="s">
        <v>525</v>
      </c>
      <c r="O19" s="336" t="s">
        <v>518</v>
      </c>
    </row>
    <row r="20" spans="1:15" ht="12.75">
      <c r="A20" s="130"/>
      <c r="B20" s="130"/>
      <c r="C20" s="130"/>
      <c r="D20" s="130"/>
      <c r="K20" s="143" t="str">
        <f t="shared" si="0"/>
        <v>01-210 - Π.ΜΑΝΕΑΔΗΣ - Α.ΠΛΕΣΣΑΣ Ο.Ε, ΤΡΩΩΝ 12 &amp; ΙΘΑΚΗΣ 30, ΠΕΡΙΣΤΕΡΙ</v>
      </c>
      <c r="L20" s="336" t="s">
        <v>593</v>
      </c>
      <c r="M20" s="336" t="s">
        <v>960</v>
      </c>
      <c r="N20" s="336" t="s">
        <v>527</v>
      </c>
      <c r="O20" s="336" t="s">
        <v>528</v>
      </c>
    </row>
    <row r="21" spans="1:15" ht="12.75">
      <c r="A21" s="130"/>
      <c r="B21" s="130"/>
      <c r="C21" s="130"/>
      <c r="D21" s="130"/>
      <c r="K21" s="143" t="str">
        <f t="shared" si="0"/>
        <v>01-211 - ΔΗΜΟΠΟΥΛΟΣ Α. - ΤΣΕΛΕΠΙΔΗΣ Ε. Ο.Ε., ΣΤ. ΣΑΡΑΦΗ 36, ΗΛΙΟΥΠΟΛΗ</v>
      </c>
      <c r="L21" s="336" t="s">
        <v>595</v>
      </c>
      <c r="M21" s="336" t="s">
        <v>733</v>
      </c>
      <c r="N21" s="336" t="s">
        <v>529</v>
      </c>
      <c r="O21" s="336" t="s">
        <v>530</v>
      </c>
    </row>
    <row r="22" spans="1:15" ht="12.75">
      <c r="A22" s="130"/>
      <c r="B22" s="130"/>
      <c r="C22" s="130"/>
      <c r="D22" s="130"/>
      <c r="K22" s="143" t="str">
        <f t="shared" si="0"/>
        <v>01-213 - ΑΛΑΤΕΡΑ ΒΑΣΙΛΙΚΗ, ΜΥΡΙΝΑ, ΛΗΜΝΟΣ</v>
      </c>
      <c r="L22" s="336" t="s">
        <v>618</v>
      </c>
      <c r="M22" s="336" t="s">
        <v>642</v>
      </c>
      <c r="N22" s="336" t="s">
        <v>531</v>
      </c>
      <c r="O22" s="336" t="s">
        <v>532</v>
      </c>
    </row>
    <row r="23" spans="1:15" ht="12.75">
      <c r="A23" s="130"/>
      <c r="B23" s="130"/>
      <c r="C23" s="130"/>
      <c r="D23" s="130"/>
      <c r="K23" s="143" t="str">
        <f t="shared" si="0"/>
        <v>01-222 - Δ.ΚΑΠΕΛΑΚΗΣ - Β.ΜΠΑΡΔΑΚΗΣ Ο.Ε, ΑΙΝΙΑΝΟΣ 8, ΑΘΗΝΑ</v>
      </c>
      <c r="L23" s="336" t="s">
        <v>620</v>
      </c>
      <c r="M23" s="336" t="s">
        <v>720</v>
      </c>
      <c r="N23" s="336" t="s">
        <v>533</v>
      </c>
      <c r="O23" s="336" t="s">
        <v>494</v>
      </c>
    </row>
    <row r="24" spans="1:15" ht="12.75">
      <c r="A24" s="130"/>
      <c r="B24" s="130"/>
      <c r="C24" s="130"/>
      <c r="D24" s="130"/>
      <c r="K24" s="143" t="str">
        <f t="shared" si="0"/>
        <v>01-225 - ΓΚΑΝΤΗΡΗ ΟΛΓΑ, ΣΧΗΜΑΤΑΡΙ, ΣΧΗΜΑΤΑΡΙ</v>
      </c>
      <c r="L24" s="336" t="s">
        <v>622</v>
      </c>
      <c r="M24" s="336" t="s">
        <v>1288</v>
      </c>
      <c r="N24" s="336" t="s">
        <v>534</v>
      </c>
      <c r="O24" s="336" t="s">
        <v>534</v>
      </c>
    </row>
    <row r="25" spans="1:15" ht="12.75">
      <c r="A25" s="130"/>
      <c r="B25" s="130"/>
      <c r="C25" s="130"/>
      <c r="D25" s="130"/>
      <c r="K25" s="143" t="str">
        <f t="shared" si="0"/>
        <v>01-227 - ΑΥΓΟΥΣΤΑΚΗ ΕΙΡΗΝΗ, ΕΘΝ.ΑΝΤΙΣΤΑΣΕΩΣ 134, ΗΡΑΚΛΕΙΟ</v>
      </c>
      <c r="L25" s="336" t="s">
        <v>623</v>
      </c>
      <c r="M25" s="336" t="s">
        <v>1220</v>
      </c>
      <c r="N25" s="336" t="s">
        <v>535</v>
      </c>
      <c r="O25" s="336" t="s">
        <v>536</v>
      </c>
    </row>
    <row r="26" spans="1:15" ht="12.75">
      <c r="A26" s="130"/>
      <c r="B26" s="130"/>
      <c r="C26" s="130"/>
      <c r="D26" s="130"/>
      <c r="K26" s="143" t="str">
        <f t="shared" si="0"/>
        <v>01-243 - Μ.ΚΑΤΣΙΜΕΝΗΣ-Ν.ΚΕΜΠΕΡΑΣ Ο.Ε., ΦΡΑΓΚΩΝ 22, ΘΕΣ/ΝΙΚΗ</v>
      </c>
      <c r="L26" s="336" t="s">
        <v>625</v>
      </c>
      <c r="M26" s="336" t="s">
        <v>877</v>
      </c>
      <c r="N26" s="336" t="s">
        <v>537</v>
      </c>
      <c r="O26" s="336" t="s">
        <v>538</v>
      </c>
    </row>
    <row r="27" spans="1:15" ht="12.75">
      <c r="A27" s="130"/>
      <c r="B27" s="130"/>
      <c r="C27" s="130"/>
      <c r="D27" s="130"/>
      <c r="K27" s="143" t="str">
        <f t="shared" si="0"/>
        <v>01-249 - ΝΙΚΟΛΟΠΟΥΛΟΥ  ΚΟΥΤΣΟΠΟΥΛΟΥ ΧΑΡΑΛΑΜΠΙΑ, ΑΡΧΙΜΗΔΟΥΣ 7, ΠΥΡΓΟΣ</v>
      </c>
      <c r="L27" s="336" t="s">
        <v>626</v>
      </c>
      <c r="M27" s="336" t="s">
        <v>1501</v>
      </c>
      <c r="N27" s="336" t="s">
        <v>539</v>
      </c>
      <c r="O27" s="336" t="s">
        <v>540</v>
      </c>
    </row>
    <row r="28" spans="1:15" ht="12.75">
      <c r="A28" s="130"/>
      <c r="B28" s="130"/>
      <c r="C28" s="130"/>
      <c r="D28" s="130"/>
      <c r="K28" s="143" t="str">
        <f t="shared" si="0"/>
        <v>01-269 - ΜΟΥΤΣΟΥ ΠΑΝΑΓΙΩΤΑ, ΑΕΡΟΠΟΡΟΥ ΓΕΝΝΑΡΕΛH 50, ΜΥΤΙΛΗΝΗ</v>
      </c>
      <c r="L28" s="336" t="s">
        <v>628</v>
      </c>
      <c r="M28" s="336" t="s">
        <v>1483</v>
      </c>
      <c r="N28" s="336" t="s">
        <v>541</v>
      </c>
      <c r="O28" s="336" t="s">
        <v>498</v>
      </c>
    </row>
    <row r="29" spans="1:15" ht="12.75">
      <c r="A29" s="130"/>
      <c r="B29" s="130"/>
      <c r="C29" s="130"/>
      <c r="D29" s="130"/>
      <c r="K29" s="143" t="str">
        <f t="shared" si="0"/>
        <v>01-281 - ΧΡΥΣΟΥΛΗ ΑΛΕΞΑΝΔΡΑ, ΚΟΥΝΤΟΥΡΓΙΩΤΟΥ 7, ΚΑΒΑΛΑ</v>
      </c>
      <c r="L29" s="336" t="s">
        <v>630</v>
      </c>
      <c r="M29" s="336" t="s">
        <v>1075</v>
      </c>
      <c r="N29" s="336" t="s">
        <v>543</v>
      </c>
      <c r="O29" s="336" t="s">
        <v>544</v>
      </c>
    </row>
    <row r="30" spans="1:15" ht="12.75">
      <c r="A30" s="130"/>
      <c r="B30" s="130"/>
      <c r="C30" s="130"/>
      <c r="D30" s="130"/>
      <c r="K30" s="143" t="str">
        <f t="shared" si="0"/>
        <v>01-298 - ΓΙΑΝΝΑΚΟΠΟΥΛΟΣ ΓΕΩΡΓΙΟΣ, ΔΑΜΟΦΩΝΤΟΣ 3 &amp; ΨΑΡΩΝ 50, ΚΑΛΑΜΑΤΑ</v>
      </c>
      <c r="L30" s="336" t="s">
        <v>632</v>
      </c>
      <c r="M30" s="336" t="s">
        <v>1280</v>
      </c>
      <c r="N30" s="336" t="s">
        <v>545</v>
      </c>
      <c r="O30" s="336" t="s">
        <v>542</v>
      </c>
    </row>
    <row r="31" spans="1:15" ht="12.75">
      <c r="A31" s="130"/>
      <c r="B31" s="130"/>
      <c r="C31" s="130"/>
      <c r="D31" s="130"/>
      <c r="K31" s="143" t="str">
        <f t="shared" si="0"/>
        <v>01-301 - MASS COURIER-ΤΑΧΥΜΕΤΑΦΟΡΕΣ Α.Ε, ΣΤΡ. ΠΑΠΑΓΟΥ 119, ΑΓ. ΔΗΜΗΤΡΙΟΣ</v>
      </c>
      <c r="L31" s="336" t="s">
        <v>634</v>
      </c>
      <c r="M31" s="336" t="s">
        <v>582</v>
      </c>
      <c r="N31" s="336" t="s">
        <v>1301</v>
      </c>
      <c r="O31" s="336" t="s">
        <v>524</v>
      </c>
    </row>
    <row r="32" spans="1:15" ht="12.75">
      <c r="A32" s="130"/>
      <c r="B32" s="130"/>
      <c r="C32" s="130"/>
      <c r="D32" s="130"/>
      <c r="K32" s="143" t="str">
        <f t="shared" si="0"/>
        <v>02-007 - ΑΠΟΣΤΟΛΙΔΗΣ ΙΩΑΝΝΗΣ, ΚΟΙΛΑ, ΚΟΖΑΝΗ</v>
      </c>
      <c r="L32" s="336" t="s">
        <v>635</v>
      </c>
      <c r="M32" s="336" t="s">
        <v>1207</v>
      </c>
      <c r="N32" s="336" t="s">
        <v>1302</v>
      </c>
      <c r="O32" s="336" t="s">
        <v>1303</v>
      </c>
    </row>
    <row r="33" spans="1:15" ht="12.75">
      <c r="A33" s="130"/>
      <c r="B33" s="130"/>
      <c r="C33" s="130"/>
      <c r="D33" s="130"/>
      <c r="K33" s="143" t="str">
        <f t="shared" si="0"/>
        <v>02-016 - ΝΑΤΣΗ ΖΩΗ, ΜΗΤΡΟΠΟΛΕΩΣ 3, ΚΑΣΤΟΡΙΑ</v>
      </c>
      <c r="L33" s="336" t="s">
        <v>637</v>
      </c>
      <c r="M33" s="336" t="s">
        <v>1499</v>
      </c>
      <c r="N33" s="336" t="s">
        <v>1304</v>
      </c>
      <c r="O33" s="336" t="s">
        <v>1305</v>
      </c>
    </row>
    <row r="34" spans="1:15" ht="12.75">
      <c r="A34" s="130"/>
      <c r="B34" s="130"/>
      <c r="C34" s="130"/>
      <c r="D34" s="130"/>
      <c r="K34" s="143" t="str">
        <f t="shared" si="0"/>
        <v>02-017 - ΤΣΙΤΣΙΜΠΙΚΟΣ ΒΑΣΙΛΕΙΟΣ, ΚΑΡΑΪΣΚΑΚΗ &amp; ΤΑΛΙΑΔΟΥΡΟΥ 1, ΚΑΡΔΙΤΣΑ</v>
      </c>
      <c r="L34" s="336" t="s">
        <v>639</v>
      </c>
      <c r="M34" s="336" t="s">
        <v>1037</v>
      </c>
      <c r="N34" s="336" t="s">
        <v>1306</v>
      </c>
      <c r="O34" s="336" t="s">
        <v>1307</v>
      </c>
    </row>
    <row r="35" spans="1:15" ht="12.75">
      <c r="A35" s="130"/>
      <c r="B35" s="130"/>
      <c r="C35" s="130"/>
      <c r="D35" s="130"/>
      <c r="K35" s="143" t="str">
        <f t="shared" si="0"/>
        <v>02-020 - ΚΙΟΥΛΑΦΗΣ ΘΕΟΔΟΣΙΟΣ, ΧΩΡΑ / ΝΑΞΟΥ, ΝΑΞΟΣ</v>
      </c>
      <c r="L35" s="336" t="s">
        <v>641</v>
      </c>
      <c r="M35" s="336" t="s">
        <v>822</v>
      </c>
      <c r="N35" s="336" t="s">
        <v>1308</v>
      </c>
      <c r="O35" s="336" t="s">
        <v>1309</v>
      </c>
    </row>
    <row r="36" spans="1:15" ht="12.75">
      <c r="A36" s="130"/>
      <c r="B36" s="130"/>
      <c r="C36" s="130"/>
      <c r="D36" s="130"/>
      <c r="K36" s="143" t="str">
        <f t="shared" si="0"/>
        <v>02-024 - ΑΝΑΣΤΑΣΑΚΗ ΝΙΚΗ, ΔΑΓΡΕ 2, ΑΡΓΟΣ</v>
      </c>
      <c r="L36" s="336" t="s">
        <v>643</v>
      </c>
      <c r="M36" s="336" t="s">
        <v>649</v>
      </c>
      <c r="N36" s="336" t="s">
        <v>1310</v>
      </c>
      <c r="O36" s="336" t="s">
        <v>1311</v>
      </c>
    </row>
    <row r="37" spans="1:15" ht="22.5">
      <c r="A37" s="130"/>
      <c r="B37" s="130"/>
      <c r="C37" s="130"/>
      <c r="D37" s="130"/>
      <c r="K37" s="143" t="str">
        <f t="shared" si="0"/>
        <v>02-037 - ΜΑΡΚΟΣ ΜΠΙΖΑΣ ΕΜΠΟΡΙΚΕΣ-ΤΟΥΡΙΣΤΙΚΕΣ ΕΠΙΧΕΙΡΗΣΕΙΣ-ΕΝΟΙΚΙΑΣΕΙΣ ΑΥΤΟΚΙΝΗΤΩΝ ΑΕ, ΠΛ. ΕΚΑΤΟΝΤΑΠΥΛΙΑΝΗΣ ΠΑΡΟΙΚΙΑ ΠΑΡΟΥ, ΠΑΡΟΣ</v>
      </c>
      <c r="L37" s="336" t="s">
        <v>645</v>
      </c>
      <c r="M37" s="336" t="s">
        <v>897</v>
      </c>
      <c r="N37" s="336" t="s">
        <v>1312</v>
      </c>
      <c r="O37" s="336" t="s">
        <v>1313</v>
      </c>
    </row>
    <row r="38" spans="1:15" ht="12.75">
      <c r="A38" s="130"/>
      <c r="B38" s="130"/>
      <c r="C38" s="130"/>
      <c r="D38" s="130"/>
      <c r="K38" s="143" t="str">
        <f t="shared" si="0"/>
        <v>02-045 - ΚΑΛΑΦΑΤΗΣ ΕΥΑΓΓΕΛΟΣ, ΣΤΑΜΑΤΙΟΥ ΠΡΟΙΟΥ 98, ΕΡΜΟΥΠΟΛΗ ΣΥΡΟΥ</v>
      </c>
      <c r="L38" s="336" t="s">
        <v>647</v>
      </c>
      <c r="M38" s="336" t="s">
        <v>1403</v>
      </c>
      <c r="N38" s="336" t="s">
        <v>1314</v>
      </c>
      <c r="O38" s="336" t="s">
        <v>1315</v>
      </c>
    </row>
    <row r="39" spans="1:15" ht="12.75">
      <c r="A39" s="130"/>
      <c r="B39" s="130"/>
      <c r="C39" s="130"/>
      <c r="D39" s="130"/>
      <c r="K39" s="143" t="str">
        <f t="shared" si="0"/>
        <v>02-049 - ΜΑΚΡΥΠΟΥΛΙΑΣ ΚΩΝ/ΝΟΣ, ΠΛ. 28ης ΟΚΤΩΒΡΙΟΥ, ΑΓΡΙΝΙΟ</v>
      </c>
      <c r="L39" s="336" t="s">
        <v>648</v>
      </c>
      <c r="M39" s="336" t="s">
        <v>883</v>
      </c>
      <c r="N39" s="336" t="s">
        <v>1316</v>
      </c>
      <c r="O39" s="336" t="s">
        <v>1317</v>
      </c>
    </row>
    <row r="40" spans="1:15" ht="12.75">
      <c r="A40" s="130"/>
      <c r="B40" s="130"/>
      <c r="C40" s="130"/>
      <c r="D40" s="130"/>
      <c r="K40" s="143" t="str">
        <f t="shared" si="0"/>
        <v>02-052 - Ι. ΦΥΡΙΓΟΣ ΕΠΕ, ΟΙΚΟΝΟΜΟΥ 12, ΑΘΗΝΑ</v>
      </c>
      <c r="L40" s="336" t="s">
        <v>650</v>
      </c>
      <c r="M40" s="336" t="s">
        <v>1374</v>
      </c>
      <c r="N40" s="336" t="s">
        <v>1318</v>
      </c>
      <c r="O40" s="336" t="s">
        <v>494</v>
      </c>
    </row>
    <row r="41" spans="1:15" ht="12.75">
      <c r="A41" s="130"/>
      <c r="B41" s="130"/>
      <c r="C41" s="130"/>
      <c r="D41" s="130"/>
      <c r="K41" s="143" t="str">
        <f t="shared" si="0"/>
        <v>02-053 - ΜΠΕΝΕΚΗΣ ΝΙΚΟΛΑΟΣ, ΧΑΝΙΩΝ 4, Ν. ΦΙΛΑΔΕΛΦΕΙΑ</v>
      </c>
      <c r="L41" s="336" t="s">
        <v>652</v>
      </c>
      <c r="M41" s="336" t="s">
        <v>1485</v>
      </c>
      <c r="N41" s="336" t="s">
        <v>1319</v>
      </c>
      <c r="O41" s="336" t="s">
        <v>1320</v>
      </c>
    </row>
    <row r="42" spans="11:15" ht="12.75">
      <c r="K42" s="143" t="str">
        <f t="shared" si="0"/>
        <v>02-054 - ΜΑΒΙΛΗ  ΕΛΕΝΗ, ΦΙΛΙΚΗΣ ΕΤΑΙΡΕΙΑΣ 49, ΘΕΣ/ΝΙΚΗ</v>
      </c>
      <c r="L42" s="336" t="s">
        <v>653</v>
      </c>
      <c r="M42" s="336" t="s">
        <v>879</v>
      </c>
      <c r="N42" s="336" t="s">
        <v>1321</v>
      </c>
      <c r="O42" s="336" t="s">
        <v>538</v>
      </c>
    </row>
    <row r="43" spans="11:15" ht="12.75">
      <c r="K43" s="143" t="str">
        <f t="shared" si="0"/>
        <v>02-057 - ΒΡΥΣΑΝΑΚΗ ΕΙΡΗΝΗ, ΣΜΥΡΙΛΙΟΥ 17, ΗΡΑΚΛΕΙΟ</v>
      </c>
      <c r="L43" s="336" t="s">
        <v>654</v>
      </c>
      <c r="M43" s="336" t="s">
        <v>1250</v>
      </c>
      <c r="N43" s="336" t="s">
        <v>1324</v>
      </c>
      <c r="O43" s="336" t="s">
        <v>536</v>
      </c>
    </row>
    <row r="44" spans="11:15" ht="12.75">
      <c r="K44" s="143" t="str">
        <f t="shared" si="0"/>
        <v>02-060 - ΔΟΡΔΙΟΥ ΔΕΣΠΟΙΝΑ, 4ΧΛΜ ΘΕΣΣΑΛΟΝΙΚΗΣ - ΚΑΛΟΧΩΡΙΟΥ, ΘΕΣ/ΝΙΚΗ</v>
      </c>
      <c r="L44" s="336" t="s">
        <v>656</v>
      </c>
      <c r="M44" s="336" t="s">
        <v>744</v>
      </c>
      <c r="N44" s="336" t="s">
        <v>1325</v>
      </c>
      <c r="O44" s="336" t="s">
        <v>538</v>
      </c>
    </row>
    <row r="45" spans="11:15" ht="12.75">
      <c r="K45" s="143" t="str">
        <f t="shared" si="0"/>
        <v>02-061 - ΜΕΤΟΧΙΑΝΑΚΗΣ ΗΛΙΑΣ, ΤΕΝΕΔΟΥ 6, ΗΡΑΚΛΕΙΟ</v>
      </c>
      <c r="L45" s="336" t="s">
        <v>658</v>
      </c>
      <c r="M45" s="336" t="s">
        <v>1470</v>
      </c>
      <c r="N45" s="336" t="s">
        <v>196</v>
      </c>
      <c r="O45" s="336" t="s">
        <v>536</v>
      </c>
    </row>
    <row r="46" spans="11:15" ht="12.75">
      <c r="K46" s="143" t="str">
        <f t="shared" si="0"/>
        <v>02-063 - ΓΚΕΝΟΣ Χ - ΣΑΜΑΡΑ Ε. Ο.Ε, Μ. ΑΛΕΞΑΝΔΡΟΥ 151, ΔΡΑΜΑ</v>
      </c>
      <c r="L46" s="336" t="s">
        <v>660</v>
      </c>
      <c r="M46" s="336" t="s">
        <v>1290</v>
      </c>
      <c r="N46" s="336" t="s">
        <v>1326</v>
      </c>
      <c r="O46" s="336" t="s">
        <v>1327</v>
      </c>
    </row>
    <row r="47" spans="11:15" ht="12.75">
      <c r="K47" s="143" t="str">
        <f t="shared" si="0"/>
        <v>02-071 - ΔΡΑΚΟΜΑΘΙΟΥΛΑΚΗΣ  Ν. &amp;ΣΙΑ ΟΕ, ΕΘΝ. ΑΝΤΙΣΤΑΣΕΩΣ 168, ΗΡΑΚΛΕΙΟ</v>
      </c>
      <c r="L47" s="336" t="s">
        <v>1208</v>
      </c>
      <c r="M47" s="336" t="s">
        <v>748</v>
      </c>
      <c r="N47" s="336" t="s">
        <v>1328</v>
      </c>
      <c r="O47" s="336" t="s">
        <v>536</v>
      </c>
    </row>
    <row r="48" spans="11:15" ht="12.75">
      <c r="K48" s="143" t="str">
        <f t="shared" si="0"/>
        <v>02-072 - ΖΑΝΝΕΤΗΣ ΓΕΩΡΓΙΟΣ, ΚΑΝΑΔΑ 87, ΡΟΔΟΣ</v>
      </c>
      <c r="L48" s="336" t="s">
        <v>1209</v>
      </c>
      <c r="M48" s="336" t="s">
        <v>774</v>
      </c>
      <c r="N48" s="336" t="s">
        <v>1329</v>
      </c>
      <c r="O48" s="336" t="s">
        <v>522</v>
      </c>
    </row>
    <row r="49" spans="11:15" ht="12.75">
      <c r="K49" s="143" t="str">
        <f t="shared" si="0"/>
        <v>02-075 - ΣΥΡΟΚΟΣ ΑΘΑΝΑΣΙΟΣ, ΓΡΙΒΑ 38, ΑΓΡΙΝΙΟ</v>
      </c>
      <c r="L49" s="336" t="s">
        <v>1211</v>
      </c>
      <c r="M49" s="336" t="s">
        <v>1599</v>
      </c>
      <c r="N49" s="336" t="s">
        <v>1330</v>
      </c>
      <c r="O49" s="336" t="s">
        <v>1317</v>
      </c>
    </row>
    <row r="50" spans="11:15" ht="12.75">
      <c r="K50" s="143" t="str">
        <f t="shared" si="0"/>
        <v>02-079 - ΣΤΑΡΕΞ ΓΚΡΟΥΠ ΜΟΝΟΠΡΟΣΩΠΗ ΕΠΕ, ΜΕΣΣΗΝΗΣ 43, ΑΝΩ ΓΛΥΦΑΔΑ</v>
      </c>
      <c r="L50" s="336" t="s">
        <v>1213</v>
      </c>
      <c r="M50" s="336" t="s">
        <v>1591</v>
      </c>
      <c r="N50" s="336" t="s">
        <v>1331</v>
      </c>
      <c r="O50" s="336" t="s">
        <v>1332</v>
      </c>
    </row>
    <row r="51" spans="11:15" ht="12.75">
      <c r="K51" s="143" t="str">
        <f t="shared" si="0"/>
        <v>03-001 - ΤΑΡΑΣΙΔΟΥ &amp; ΣΙΑ Ε.Ε., ΑΓΧΙΑΛΟΥ 148, ΠΕΙΡΑΙΑΣ</v>
      </c>
      <c r="L51" s="336" t="s">
        <v>1214</v>
      </c>
      <c r="M51" s="336" t="s">
        <v>1608</v>
      </c>
      <c r="N51" s="336" t="s">
        <v>1333</v>
      </c>
      <c r="O51" s="336" t="s">
        <v>512</v>
      </c>
    </row>
    <row r="52" spans="11:15" ht="12.75">
      <c r="K52" s="143" t="str">
        <f t="shared" si="0"/>
        <v>03-004 - ΧΑΡΙΖΑΝΗΣ ΠΕΤΡΟΣ, ΙΘΑΚΗΣ 73, ΚΥΨΕΛΗ</v>
      </c>
      <c r="L52" s="336" t="s">
        <v>1215</v>
      </c>
      <c r="M52" s="336" t="s">
        <v>1055</v>
      </c>
      <c r="N52" s="336" t="s">
        <v>1335</v>
      </c>
      <c r="O52" s="336" t="s">
        <v>1336</v>
      </c>
    </row>
    <row r="53" spans="11:15" ht="12.75">
      <c r="K53" s="143" t="str">
        <f t="shared" si="0"/>
        <v>03-005 - ΓΙΑΝΝΑΚΑΚΗΣ ΓΙΑΝΝΗΣ, ΠΑΝΟΡΜΟΥ 8, ΑΙΓΑΛΕΩ</v>
      </c>
      <c r="L53" s="336" t="s">
        <v>1217</v>
      </c>
      <c r="M53" s="336" t="s">
        <v>1278</v>
      </c>
      <c r="N53" s="336" t="s">
        <v>1337</v>
      </c>
      <c r="O53" s="336" t="s">
        <v>1338</v>
      </c>
    </row>
    <row r="54" spans="11:15" ht="12.75">
      <c r="K54" s="143" t="str">
        <f t="shared" si="0"/>
        <v>03-008 - ΝΑΣΚΙΔΟΥ ΕΛΕΝΗ &amp; ΣΙΑ ΟΕ, ΚΩΝ. ΠΑΛΑΙΟΛΟΓΟΥ 54, ΑΛΕΞΑΝΔΡΟΥΠΟΛΗ</v>
      </c>
      <c r="L54" s="336" t="s">
        <v>1219</v>
      </c>
      <c r="M54" s="336" t="s">
        <v>1497</v>
      </c>
      <c r="N54" s="336" t="s">
        <v>1339</v>
      </c>
      <c r="O54" s="336" t="s">
        <v>508</v>
      </c>
    </row>
    <row r="55" spans="11:15" ht="12.75">
      <c r="K55" s="143" t="str">
        <f t="shared" si="0"/>
        <v>03-009 - ΝΤΟΚΟΣ ΓΕΩΡΓΙΟΣ, ΣΟΥΛΙΟΥ 15, ΗΓΟΥΜΕΝΙΤΣΑ</v>
      </c>
      <c r="L55" s="336" t="s">
        <v>1221</v>
      </c>
      <c r="M55" s="336" t="s">
        <v>1505</v>
      </c>
      <c r="N55" s="336" t="s">
        <v>1340</v>
      </c>
      <c r="O55" s="336" t="s">
        <v>1341</v>
      </c>
    </row>
    <row r="56" spans="11:15" ht="12.75">
      <c r="K56" s="143" t="str">
        <f t="shared" si="0"/>
        <v>03-011 - ΠΟΥΡΙΔΟΥ ΕΙΡΗΝΗ, ΚΩΝ. ΚΑΡΑΜΑΝΛΗ 5, ΦΛΩΡΙΝΑ</v>
      </c>
      <c r="L56" s="336" t="s">
        <v>1222</v>
      </c>
      <c r="M56" s="336" t="s">
        <v>973</v>
      </c>
      <c r="N56" s="336" t="s">
        <v>1342</v>
      </c>
      <c r="O56" s="336" t="s">
        <v>1343</v>
      </c>
    </row>
    <row r="57" spans="11:15" ht="12.75">
      <c r="K57" s="143" t="str">
        <f t="shared" si="0"/>
        <v>03-014 - ΜΑΡΑΓΚΟΣ ΠΟΛΥΒΙΟΣ, ΗΒΗΣ 10, ΠΕΡΙΣΤΕΡΙ</v>
      </c>
      <c r="L57" s="336" t="s">
        <v>1224</v>
      </c>
      <c r="M57" s="336" t="s">
        <v>889</v>
      </c>
      <c r="N57" s="336" t="s">
        <v>1344</v>
      </c>
      <c r="O57" s="336" t="s">
        <v>528</v>
      </c>
    </row>
    <row r="58" spans="11:15" ht="12.75">
      <c r="K58" s="143" t="str">
        <f t="shared" si="0"/>
        <v>03-015 - ΟΣΛΑΝΙΤΗΣ ΧΡΗΣΤΟΣ, Δ. ΠΑΡ. ΚΟΡΑΗ  6, ΝΑΟΥΣΑ</v>
      </c>
      <c r="L58" s="336" t="s">
        <v>1225</v>
      </c>
      <c r="M58" s="336" t="s">
        <v>957</v>
      </c>
      <c r="N58" s="336" t="s">
        <v>1345</v>
      </c>
      <c r="O58" s="336" t="s">
        <v>1346</v>
      </c>
    </row>
    <row r="59" spans="11:15" ht="22.5">
      <c r="K59" s="143" t="str">
        <f t="shared" si="0"/>
        <v>03-017 - ΤΑΧΥΔΕΜΑ COURIER CARGO LOGISTICS ΕΤΑΙΡΕΙΑ ΠΕΡΙΟΡΙΣΜΕΝΗΣ ΕΥΘΥΝΗΣ, ΑΓ. ΕΛΕΟΥΣΗΣ 106, ΜΑΡΟΥΣΙ</v>
      </c>
      <c r="L59" s="336" t="s">
        <v>1226</v>
      </c>
      <c r="M59" s="336" t="s">
        <v>1610</v>
      </c>
      <c r="N59" s="336" t="s">
        <v>1347</v>
      </c>
      <c r="O59" s="336" t="s">
        <v>1348</v>
      </c>
    </row>
    <row r="60" spans="11:15" ht="12.75">
      <c r="K60" s="143" t="str">
        <f t="shared" si="0"/>
        <v>03-019 - ΠΕΤΡΟΥΛΗ ΕΛΙΣΑΒΕΤ, ΚΑΥΚΑΣΟΥ 2, ΚΙΛΚΙΣ</v>
      </c>
      <c r="L60" s="336" t="s">
        <v>1228</v>
      </c>
      <c r="M60" s="336" t="s">
        <v>972</v>
      </c>
      <c r="N60" s="336" t="s">
        <v>1349</v>
      </c>
      <c r="O60" s="336" t="s">
        <v>1350</v>
      </c>
    </row>
    <row r="61" spans="11:15" ht="12.75">
      <c r="K61" s="143" t="str">
        <f t="shared" si="0"/>
        <v>03-023 - ΓΕΩΡΓΙΟΥ  ΗΛΙΑΣ, ΣΤΑΜΟΥΛΗ 4 &amp; ΚΡΙΕΖΩΤΟΥ, ΧΑΛΚΙΔΑ</v>
      </c>
      <c r="L61" s="336" t="s">
        <v>1230</v>
      </c>
      <c r="M61" s="336" t="s">
        <v>1276</v>
      </c>
      <c r="N61" s="336" t="s">
        <v>1351</v>
      </c>
      <c r="O61" s="336" t="s">
        <v>1352</v>
      </c>
    </row>
    <row r="62" spans="11:15" ht="12.75">
      <c r="K62" s="143" t="str">
        <f t="shared" si="0"/>
        <v>03-026 - CAPOCCI COURIER ΕΠΕ, ΜΕΓΑΡΙΔΟΣ ΘΕΣΗ ΣΥΝΤΡΙΒΑΝΙ, ΑΣΠΡΟΠΥΡΓΟΣ</v>
      </c>
      <c r="L62" s="336" t="s">
        <v>1232</v>
      </c>
      <c r="M62" s="336" t="s">
        <v>479</v>
      </c>
      <c r="N62" s="336" t="s">
        <v>1353</v>
      </c>
      <c r="O62" s="336" t="s">
        <v>1354</v>
      </c>
    </row>
    <row r="63" spans="11:15" ht="12.75">
      <c r="K63" s="143" t="str">
        <f t="shared" si="0"/>
        <v>03-031 - ΖΑΪΡΗΣ Δ. - ΖΟΡΓΙΑΝΟΣ Χ. Ο.Ε, ΑΓΟΡΑΚΡΙΤΟΥ 45, ΑΘΗΝΑ</v>
      </c>
      <c r="L63" s="336" t="s">
        <v>1234</v>
      </c>
      <c r="M63" s="336" t="s">
        <v>772</v>
      </c>
      <c r="N63" s="336" t="s">
        <v>1356</v>
      </c>
      <c r="O63" s="336" t="s">
        <v>494</v>
      </c>
    </row>
    <row r="64" spans="11:15" ht="12.75">
      <c r="K64" s="143" t="str">
        <f t="shared" si="0"/>
        <v>03-032 - ΤΣΙΡΩΝΗ ΒΑΣΙΛΙΚΗ, ΡΗΓΑ ΦΕΡΑΙΟΥ 24, ΑΜΑΛΙΑΔΑ</v>
      </c>
      <c r="L64" s="336" t="s">
        <v>1235</v>
      </c>
      <c r="M64" s="336" t="s">
        <v>1035</v>
      </c>
      <c r="N64" s="336" t="s">
        <v>1357</v>
      </c>
      <c r="O64" s="336" t="s">
        <v>1358</v>
      </c>
    </row>
    <row r="65" spans="11:15" ht="12.75">
      <c r="K65" s="143" t="str">
        <f t="shared" si="0"/>
        <v>03-036 - Κ. ΔΟΡΛΗ &amp; ΣΙΑ Ο.Ε, ΓΟΥΜΕΡΑΣ 19, ΠΤΟΛΕΜΑΙΔΑ</v>
      </c>
      <c r="L65" s="336" t="s">
        <v>1237</v>
      </c>
      <c r="M65" s="336" t="s">
        <v>1390</v>
      </c>
      <c r="N65" s="336" t="s">
        <v>1359</v>
      </c>
      <c r="O65" s="336" t="s">
        <v>1360</v>
      </c>
    </row>
    <row r="66" spans="11:15" ht="12.75">
      <c r="K66" s="143" t="str">
        <f aca="true" t="shared" si="1" ref="K66:K129">CONCATENATE(L66," - ",M66,", ",N66,", ",O66)</f>
        <v>03-040 - Ν. ΑΤΣΑΛΗΣ - Α. ΓΚΟΓΚΟΣ Ο.Ε., Ν. ΜΑΛΤΕΖΟΥ 17, ΑΛΙΜΟΣ</v>
      </c>
      <c r="L66" s="336" t="s">
        <v>1238</v>
      </c>
      <c r="M66" s="336" t="s">
        <v>1495</v>
      </c>
      <c r="N66" s="336" t="s">
        <v>661</v>
      </c>
      <c r="O66" s="336" t="s">
        <v>662</v>
      </c>
    </row>
    <row r="67" spans="11:15" ht="12.75">
      <c r="K67" s="143" t="str">
        <f t="shared" si="1"/>
        <v>03-041 - ΤΣΟΜΠΑΝΙΔΗΣ ΑΝΔΡΕΑΣ, ΛΟΧ. ΔΙΑΜΑΝΤΗ 15, ΟΡΕΣΤΙΑΔΑ</v>
      </c>
      <c r="L67" s="336" t="s">
        <v>1240</v>
      </c>
      <c r="M67" s="336" t="s">
        <v>1041</v>
      </c>
      <c r="N67" s="336" t="s">
        <v>663</v>
      </c>
      <c r="O67" s="336" t="s">
        <v>664</v>
      </c>
    </row>
    <row r="68" spans="11:15" ht="12.75">
      <c r="K68" s="143" t="str">
        <f t="shared" si="1"/>
        <v>03-042 - Π  ΧΑΤΖΗΚΑΛΥΜΝΙΟΣ - Ε ΖΩΖΟΥΛΑΣ Ο.Ε, ΑΥΛΙΔΟΣ 37, ΘΗΒΑ</v>
      </c>
      <c r="L68" s="336" t="s">
        <v>1242</v>
      </c>
      <c r="M68" s="336" t="s">
        <v>959</v>
      </c>
      <c r="N68" s="336" t="s">
        <v>665</v>
      </c>
      <c r="O68" s="336" t="s">
        <v>666</v>
      </c>
    </row>
    <row r="69" spans="11:15" ht="12.75">
      <c r="K69" s="143" t="str">
        <f t="shared" si="1"/>
        <v>03-044 - ΚΑΝΕΛΛΑΤΟΣ ΓΕΩΡΓΙΟΣ Ο.Ε, ΚΑΛΛΙΡΡΟΗΣ 77 Β, ΑΘΗΝΑ</v>
      </c>
      <c r="L69" s="336" t="s">
        <v>1243</v>
      </c>
      <c r="M69" s="336" t="s">
        <v>1412</v>
      </c>
      <c r="N69" s="336" t="s">
        <v>667</v>
      </c>
      <c r="O69" s="336" t="s">
        <v>494</v>
      </c>
    </row>
    <row r="70" spans="11:15" ht="12.75">
      <c r="K70" s="143" t="str">
        <f t="shared" si="1"/>
        <v>03-046 - ΤΟΥΡΛΟΣ ΠΑΝΑΓΙΩΤΗΣ, ΑΔΑΜΑΝΤΑΣ ΜΗΛΟΥ, ΜΗΛΟΣ</v>
      </c>
      <c r="L70" s="336" t="s">
        <v>1244</v>
      </c>
      <c r="M70" s="336" t="s">
        <v>1632</v>
      </c>
      <c r="N70" s="336" t="s">
        <v>668</v>
      </c>
      <c r="O70" s="336" t="s">
        <v>669</v>
      </c>
    </row>
    <row r="71" spans="11:15" ht="12.75">
      <c r="K71" s="143" t="str">
        <f t="shared" si="1"/>
        <v>03-048 - ΚΑΡΑΝΤΖΑΣ ΝΙΚΟΛΑΟΣ, ΦΙΛΩΝΟΣ ΚΑΙ ΑΡΙΣΤΟΦΑΝΟΥΣ, ΛΙΒΑΔΕΙΑ</v>
      </c>
      <c r="L71" s="336" t="s">
        <v>1245</v>
      </c>
      <c r="M71" s="336" t="s">
        <v>808</v>
      </c>
      <c r="N71" s="336" t="s">
        <v>670</v>
      </c>
      <c r="O71" s="336" t="s">
        <v>1300</v>
      </c>
    </row>
    <row r="72" spans="11:15" ht="12.75">
      <c r="K72" s="143" t="str">
        <f t="shared" si="1"/>
        <v>03-049 - ΓΕΡΑΛΕΞΗΣ ΓΕΩΡΓΙΟΣ, ΝΙΚΟΛΑΡΕΙΖΗ 5, ΣΑΜΟΣ</v>
      </c>
      <c r="L72" s="336" t="s">
        <v>1247</v>
      </c>
      <c r="M72" s="336" t="s">
        <v>1270</v>
      </c>
      <c r="N72" s="336" t="s">
        <v>671</v>
      </c>
      <c r="O72" s="336" t="s">
        <v>672</v>
      </c>
    </row>
    <row r="73" spans="11:15" ht="12.75">
      <c r="K73" s="143" t="str">
        <f t="shared" si="1"/>
        <v>03-050 - ΚΑΡΑΚΩΣΤΑ ΓΕΩΡΓΙΑ, ΕΘΝΙΚΗΣ ΑΝΤΙΣΤΑΣΕΩΣ 20, ΑΜΦΙΣΣΑ</v>
      </c>
      <c r="L73" s="336" t="s">
        <v>1249</v>
      </c>
      <c r="M73" s="336" t="s">
        <v>1421</v>
      </c>
      <c r="N73" s="336" t="s">
        <v>673</v>
      </c>
      <c r="O73" s="336" t="s">
        <v>674</v>
      </c>
    </row>
    <row r="74" spans="11:15" ht="12.75">
      <c r="K74" s="143" t="str">
        <f t="shared" si="1"/>
        <v>03-055 - ΛΑΖΑΡΙΔΟΥ ΙΝΤΑ, ΗΒΗΣ 103, Π. ΦΑΛΗΡΟ</v>
      </c>
      <c r="L74" s="336" t="s">
        <v>1251</v>
      </c>
      <c r="M74" s="336" t="s">
        <v>866</v>
      </c>
      <c r="N74" s="336" t="s">
        <v>675</v>
      </c>
      <c r="O74" s="336" t="s">
        <v>676</v>
      </c>
    </row>
    <row r="75" spans="11:15" ht="12.75">
      <c r="K75" s="143" t="str">
        <f t="shared" si="1"/>
        <v>03-056 - ΓΚΟΥΡΑΣ ΠΑΝΤΕΛΗΣ, ΑΤΘΙΔΩΝ 107-109, ΚΑΛΛΙΘΕΑ</v>
      </c>
      <c r="L75" s="336" t="s">
        <v>1253</v>
      </c>
      <c r="M75" s="336" t="s">
        <v>1298</v>
      </c>
      <c r="N75" s="336" t="s">
        <v>197</v>
      </c>
      <c r="O75" s="336" t="s">
        <v>677</v>
      </c>
    </row>
    <row r="76" spans="11:15" ht="12.75">
      <c r="K76" s="143" t="str">
        <f t="shared" si="1"/>
        <v>03-058 - ΟΡΜΠΙΤ ΤΑΧΥΜΕΤΑΦΟΡΕΣ ΑΕ, 31ο ΧΛΜ Λ. ΒΑΡΗΣ ΚΟΡΩΠΙΟΥ 141, ΚΟΡΩΠΙ</v>
      </c>
      <c r="L76" s="336" t="s">
        <v>1255</v>
      </c>
      <c r="M76" s="336" t="s">
        <v>1509</v>
      </c>
      <c r="N76" s="336" t="s">
        <v>678</v>
      </c>
      <c r="O76" s="336" t="s">
        <v>679</v>
      </c>
    </row>
    <row r="77" spans="11:15" ht="22.5">
      <c r="K77" s="143" t="str">
        <f t="shared" si="1"/>
        <v>03-059 - ΔΙΑΔΙΚΤΥΑΚΗ ΜΕΤΑΦΟΡΙΚΗ ΑΝΩΝΥΜΗ ΕΤΑΙΡΕΙΑ ΠΡΟΊΟΝΤΩΝ ΥΨΗΛΗΣ ΤΕΧΝΟΛΟΓΙΑΣ, ΠΑΠΑΝΙΚΟΛΗ 56-58, ΧΑΛΑΝΔΡΙ</v>
      </c>
      <c r="L77" s="336" t="s">
        <v>1257</v>
      </c>
      <c r="M77" s="336" t="s">
        <v>735</v>
      </c>
      <c r="N77" s="336" t="s">
        <v>680</v>
      </c>
      <c r="O77" s="336" t="s">
        <v>501</v>
      </c>
    </row>
    <row r="78" spans="11:15" ht="12.75">
      <c r="K78" s="143" t="str">
        <f t="shared" si="1"/>
        <v>03-065 - ΚΑΔΙΤΗΣ ΚΩΝΣΤΑΝΤΙΝΟΣ, ΣΑΤΩΒΡΙΑΝΔΡΟΥ 31, ΑΘΗΝΑ</v>
      </c>
      <c r="L78" s="336" t="s">
        <v>1258</v>
      </c>
      <c r="M78" s="336" t="s">
        <v>1401</v>
      </c>
      <c r="N78" s="336" t="s">
        <v>681</v>
      </c>
      <c r="O78" s="336" t="s">
        <v>494</v>
      </c>
    </row>
    <row r="79" spans="11:15" ht="12.75">
      <c r="K79" s="143" t="str">
        <f t="shared" si="1"/>
        <v>03-070 - ΕΛΛΗΝΙΚΕΣ ΤΑΧΥΔΙΑΔΡΟΜΕΣ Α.Ε ΤΑΧΥΜΕΤΑΦΟΡΩΝ, ΑΓ. ΘΩΜΑ 8-12, ΑΘΗΝΑ</v>
      </c>
      <c r="L79" s="336" t="s">
        <v>1259</v>
      </c>
      <c r="M79" s="336" t="s">
        <v>758</v>
      </c>
      <c r="N79" s="336" t="s">
        <v>683</v>
      </c>
      <c r="O79" s="336" t="s">
        <v>494</v>
      </c>
    </row>
    <row r="80" spans="11:15" ht="22.5">
      <c r="K80" s="143" t="str">
        <f t="shared" si="1"/>
        <v>04-001 - ΓΕΝΙΚΕΣ ΜΕΤΑΦΟΡΕΣ ΕΝΩΣΗΣ ΜΑΚΕΔΟΝΙΑΣ-Λ. ΦΙΝΟΣ &amp; ΣΙΑ Ο.Ε, ΗΡΑΣ 4, ΤΑΥΡΟΣ</v>
      </c>
      <c r="L80" s="336" t="s">
        <v>1261</v>
      </c>
      <c r="M80" s="336" t="s">
        <v>1264</v>
      </c>
      <c r="N80" s="336" t="s">
        <v>684</v>
      </c>
      <c r="O80" s="336" t="s">
        <v>685</v>
      </c>
    </row>
    <row r="81" spans="11:15" ht="12.75">
      <c r="K81" s="143" t="str">
        <f t="shared" si="1"/>
        <v>04-003 - ΣΙΑΜΟΣ Ν. ΚΩΝΣΤΑΝΤΙΝΟΣ, ΜΑΡΑΘΩΝΟΣ 71, ΑΘΗΝΑ</v>
      </c>
      <c r="L81" s="336" t="s">
        <v>1263</v>
      </c>
      <c r="M81" s="336" t="s">
        <v>1571</v>
      </c>
      <c r="N81" s="336" t="s">
        <v>686</v>
      </c>
      <c r="O81" s="336" t="s">
        <v>494</v>
      </c>
    </row>
    <row r="82" spans="11:15" ht="12.75">
      <c r="K82" s="143" t="str">
        <f t="shared" si="1"/>
        <v>04-004 - ΣΠΥΡΟΠΟΥΛΟΣ &amp; ΣΙΑ Ο.Ε, ΚΟΡΙΝΘΟΥ 126, ΠΑΤΡΑ</v>
      </c>
      <c r="L82" s="336" t="s">
        <v>1265</v>
      </c>
      <c r="M82" s="336" t="s">
        <v>1585</v>
      </c>
      <c r="N82" s="336" t="s">
        <v>687</v>
      </c>
      <c r="O82" s="336" t="s">
        <v>688</v>
      </c>
    </row>
    <row r="83" spans="11:15" ht="12.75">
      <c r="K83" s="143" t="str">
        <f t="shared" si="1"/>
        <v>04-009 - ΔΕΛΑΤΟΛΑΣ ΤΑΧΥΜΕΤΑΦΟΡΙΚΗ ΕΠΕ, ΠΛ. ΑΓ. ΘΕΟΔΩΡΩΝ 1, ΑΘΗΝΑ</v>
      </c>
      <c r="L83" s="336" t="s">
        <v>1267</v>
      </c>
      <c r="M83" s="336" t="s">
        <v>722</v>
      </c>
      <c r="N83" s="336" t="s">
        <v>689</v>
      </c>
      <c r="O83" s="336" t="s">
        <v>494</v>
      </c>
    </row>
    <row r="84" spans="11:15" ht="12.75">
      <c r="K84" s="143" t="str">
        <f t="shared" si="1"/>
        <v>04-010 - ΧΡΙΣΤΟΔΟΥΛΙΔΟΥ ΑΛΙΚΗ, ΤΕΡΨΙΘΕΑ ΛΑΡΙΣΑΣ, ΛΑΡΙΣΑ</v>
      </c>
      <c r="L84" s="336" t="s">
        <v>1269</v>
      </c>
      <c r="M84" s="336" t="s">
        <v>1064</v>
      </c>
      <c r="N84" s="336" t="s">
        <v>690</v>
      </c>
      <c r="O84" s="336" t="s">
        <v>518</v>
      </c>
    </row>
    <row r="85" spans="11:15" ht="12.75">
      <c r="K85" s="143" t="str">
        <f t="shared" si="1"/>
        <v>04-012 - Α. ΙΩΑΝΝΟΥ-Κ. ΣΙΕΤΟΣ Ο.Ε, ΙΣΙΔΩΡΑΣ 7, ΙΛΙΟΝ</v>
      </c>
      <c r="L85" s="336" t="s">
        <v>1271</v>
      </c>
      <c r="M85" s="336" t="s">
        <v>624</v>
      </c>
      <c r="N85" s="336" t="s">
        <v>691</v>
      </c>
      <c r="O85" s="336" t="s">
        <v>692</v>
      </c>
    </row>
    <row r="86" spans="11:15" ht="12.75">
      <c r="K86" s="143" t="str">
        <f t="shared" si="1"/>
        <v>04-015 - ΤΑΓΑΡΟΥΛΙΑΣ ΝΙΚΟΛΑΟΣ, ΛΑΚΩΝΙΑΣ 45, ΠΕΙΡΑΙΑΣ</v>
      </c>
      <c r="L86" s="336" t="s">
        <v>1273</v>
      </c>
      <c r="M86" s="336" t="s">
        <v>1604</v>
      </c>
      <c r="N86" s="336" t="s">
        <v>693</v>
      </c>
      <c r="O86" s="336" t="s">
        <v>512</v>
      </c>
    </row>
    <row r="87" spans="11:15" ht="12.75">
      <c r="K87" s="143" t="str">
        <f t="shared" si="1"/>
        <v>04-017 - ΤΖΑΒΑΧΙΔΟΥ ΝΙΝΑ, ΒΑΚΧΟΥ 1, ΘΕΣΣΑΛΟΝΙΚΗ</v>
      </c>
      <c r="L87" s="336" t="s">
        <v>1275</v>
      </c>
      <c r="M87" s="336" t="s">
        <v>1622</v>
      </c>
      <c r="N87" s="336" t="s">
        <v>694</v>
      </c>
      <c r="O87" s="336" t="s">
        <v>520</v>
      </c>
    </row>
    <row r="88" spans="11:15" ht="33.75">
      <c r="K88" s="143" t="str">
        <f t="shared" si="1"/>
        <v>04-018 - ΑΝΩΝΥΜΗ ΕΜΠΟΡΙΚΗ ΤΑΧΥΔΗΜΟΣΙΕΥΤΙΚΗ -ΤΑΧΥΜΕΤΑΦΟΡΙΚΗ-ΔΙΑΦΗΜΣΤΙΚΗ-ΤΟΥΡΙΣΤΙΚΗ- ΝΑΥΤΙΛΙΑΚΗ ΕΤΑΙΡΕΙΑ, ΦΡΥΓΙΑΣ 3, Ν. ΙΩΝΙΑ</v>
      </c>
      <c r="L88" s="336" t="s">
        <v>1277</v>
      </c>
      <c r="M88" s="336" t="s">
        <v>659</v>
      </c>
      <c r="N88" s="336" t="s">
        <v>695</v>
      </c>
      <c r="O88" s="336" t="s">
        <v>696</v>
      </c>
    </row>
    <row r="89" spans="11:15" ht="12.75">
      <c r="K89" s="143" t="str">
        <f t="shared" si="1"/>
        <v>04-019 - ΕΞΑΔΑΚΤΥΛΟΣ Σ. - ΜΑΞΙΜΙΑΔΗΣ Π. Ο.Ε., ΑΓ. ΔΗΜΗΤΡΙΟΥ 100, ΘΕΣΣΑΛΟΝΙΚΗ</v>
      </c>
      <c r="L89" s="336" t="s">
        <v>1279</v>
      </c>
      <c r="M89" s="336" t="s">
        <v>766</v>
      </c>
      <c r="N89" s="336" t="s">
        <v>697</v>
      </c>
      <c r="O89" s="336" t="s">
        <v>520</v>
      </c>
    </row>
    <row r="90" spans="11:15" ht="12.75">
      <c r="K90" s="143" t="str">
        <f t="shared" si="1"/>
        <v>04-020 - ΣΟΛΔΑΤΟΥ ΑΝΑΣΤΑΣΙΑ, ΚΟΛΟΚΟΤΡΩΝΗ 95, ΠΕΙΡΑΙΑΣ</v>
      </c>
      <c r="L90" s="336" t="s">
        <v>1281</v>
      </c>
      <c r="M90" s="336" t="s">
        <v>1575</v>
      </c>
      <c r="N90" s="336" t="s">
        <v>698</v>
      </c>
      <c r="O90" s="336" t="s">
        <v>512</v>
      </c>
    </row>
    <row r="91" spans="11:15" ht="12.75">
      <c r="K91" s="143" t="str">
        <f t="shared" si="1"/>
        <v>04-023 - ΤΟΥΛΗΣ ΔΗΜΗΤΡΙΟΣ, ΚΡΗΤΗΣ 27, ΕΛΕΥΘΕΡΙΟ</v>
      </c>
      <c r="L91" s="336" t="s">
        <v>1283</v>
      </c>
      <c r="M91" s="336" t="s">
        <v>1630</v>
      </c>
      <c r="N91" s="336" t="s">
        <v>699</v>
      </c>
      <c r="O91" s="336" t="s">
        <v>700</v>
      </c>
    </row>
    <row r="92" spans="11:15" ht="12.75">
      <c r="K92" s="143" t="str">
        <f t="shared" si="1"/>
        <v>04-024 - ΚΑΛΦΑ ΔΕΣΠΟΙΝΑ, Κ. ΠΑΛΑΙΟΛΟΓΟΥ 41, Π. ΦΑΛΗΡΟ</v>
      </c>
      <c r="L92" s="336" t="s">
        <v>1285</v>
      </c>
      <c r="M92" s="336" t="s">
        <v>1407</v>
      </c>
      <c r="N92" s="336" t="s">
        <v>198</v>
      </c>
      <c r="O92" s="336" t="s">
        <v>676</v>
      </c>
    </row>
    <row r="93" spans="11:15" ht="12.75">
      <c r="K93" s="143" t="str">
        <f t="shared" si="1"/>
        <v>04-027 - ΚΑΝΚΟ ΑΕ ΤΑΧΥΜΕΤΑΦΟΡΩΝ, ΣΧΟΙΝΩΝ 9, ΑΧΑΡΝΕΣ</v>
      </c>
      <c r="L93" s="336" t="s">
        <v>1287</v>
      </c>
      <c r="M93" s="336" t="s">
        <v>1414</v>
      </c>
      <c r="N93" s="336" t="s">
        <v>701</v>
      </c>
      <c r="O93" s="336" t="s">
        <v>702</v>
      </c>
    </row>
    <row r="94" spans="11:15" ht="12.75">
      <c r="K94" s="143" t="str">
        <f t="shared" si="1"/>
        <v>04-030 - ΕΛΛΗΝΙΚΕΣ ΤΑΧΥΜΕΤΑΦΟΡΕΣ ΕΠΕ, ΠΛΑΤΕΙΑ ΗΡΩΩΝ 2, ΕΛΕΥΣΙΝΑ</v>
      </c>
      <c r="L94" s="336" t="s">
        <v>1289</v>
      </c>
      <c r="M94" s="336" t="s">
        <v>760</v>
      </c>
      <c r="N94" s="336" t="s">
        <v>703</v>
      </c>
      <c r="O94" s="336" t="s">
        <v>704</v>
      </c>
    </row>
    <row r="95" spans="11:15" ht="22.5">
      <c r="K95" s="143" t="str">
        <f t="shared" si="1"/>
        <v>04-031 - ΔΕΛΤΑ ΠΟΣΤ ΑΝΩΝΥΜΟΣ ΕΤΑΙΡΕΙΑ ΕΜΠΟΡΙΑΣ ΓΕΝΙΚΗΣ ΔΙΑΦΗΜΙΣΗΣ ΚΑΙ ΤΑΧΥΜΕΤΑΦΟΡΩΝ, ΒΟΥΡΝΑΖΟΥ 8, ΑΘΗΝΑ</v>
      </c>
      <c r="L95" s="336" t="s">
        <v>1291</v>
      </c>
      <c r="M95" s="336" t="s">
        <v>726</v>
      </c>
      <c r="N95" s="336" t="s">
        <v>705</v>
      </c>
      <c r="O95" s="336" t="s">
        <v>494</v>
      </c>
    </row>
    <row r="96" spans="11:15" ht="12.75">
      <c r="K96" s="143" t="str">
        <f t="shared" si="1"/>
        <v>04-032 - ΤΖΕΤΟΣ ΜΑΡΙΟΣ, ΚΛΕΙΣΘΕΝΟΥΣ 9, ΚΙΑΤΟ</v>
      </c>
      <c r="L96" s="336" t="s">
        <v>1293</v>
      </c>
      <c r="M96" s="336" t="s">
        <v>1624</v>
      </c>
      <c r="N96" s="336" t="s">
        <v>706</v>
      </c>
      <c r="O96" s="336" t="s">
        <v>707</v>
      </c>
    </row>
    <row r="97" spans="11:15" ht="12.75">
      <c r="K97" s="143" t="str">
        <f t="shared" si="1"/>
        <v>04-033 - ΠΕΝΣΟΣ ΕΥΑΓΓΕΛΟΣ, 26ης ΟΚΤΩΒΡΙΟΥ, ΘΕΣΣΑΛΟΝΙΚΗ</v>
      </c>
      <c r="L97" s="336" t="s">
        <v>1295</v>
      </c>
      <c r="M97" s="336" t="s">
        <v>969</v>
      </c>
      <c r="N97" s="336" t="s">
        <v>708</v>
      </c>
      <c r="O97" s="336" t="s">
        <v>520</v>
      </c>
    </row>
    <row r="98" spans="11:15" ht="12.75">
      <c r="K98" s="143" t="str">
        <f t="shared" si="1"/>
        <v>04-034 - ΑΔΑΜΟΠΟΥΛΟΥ Κ ΑΘΑΝΑΣΙΑ &amp; ΣΙΑ Ε.Ε, ΒΛΑΣΤΟΥ 7, ΑΘΗΝΑ</v>
      </c>
      <c r="L98" s="336" t="s">
        <v>1297</v>
      </c>
      <c r="M98" s="336" t="s">
        <v>631</v>
      </c>
      <c r="N98" s="336" t="s">
        <v>709</v>
      </c>
      <c r="O98" s="336" t="s">
        <v>494</v>
      </c>
    </row>
    <row r="99" spans="11:15" ht="12.75">
      <c r="K99" s="143" t="str">
        <f t="shared" si="1"/>
        <v>04-042 - ΖΙΑΜΠΡΑΣ Π.- ΔΕΛΗΓΙΑΝΝΗΣ Ι. Ο.Ε, ΠΛΑΤΑΙΩΝ 1, ΚΟΖΑΝΗ</v>
      </c>
      <c r="L99" s="336" t="s">
        <v>1299</v>
      </c>
      <c r="M99" s="336" t="s">
        <v>779</v>
      </c>
      <c r="N99" s="336" t="s">
        <v>1425</v>
      </c>
      <c r="O99" s="336" t="s">
        <v>1303</v>
      </c>
    </row>
    <row r="100" spans="11:15" ht="12.75">
      <c r="K100" s="143" t="str">
        <f t="shared" si="1"/>
        <v>04-043 - ΧΡΥΣΟΒΑΛΑΝΤΗ ΜΑΡΙΑ, ΠΕΤΡΙΔΗ 68, ΡΟΔΟΣ</v>
      </c>
      <c r="L100" s="336" t="s">
        <v>713</v>
      </c>
      <c r="M100" s="336" t="s">
        <v>1073</v>
      </c>
      <c r="N100" s="336" t="s">
        <v>1426</v>
      </c>
      <c r="O100" s="336" t="s">
        <v>522</v>
      </c>
    </row>
    <row r="101" spans="11:15" ht="12.75">
      <c r="K101" s="143" t="str">
        <f t="shared" si="1"/>
        <v>04-045 - ΚΥΡΙΛΛΙΔΗΣ  ΚΩΝΣΤΑΝΤΙΝΟΣ, ΣΑΛΑΜΙΝΟΣ 10, ΘΕΣΣΑΛΟΝΙΚΗ</v>
      </c>
      <c r="L101" s="336" t="s">
        <v>715</v>
      </c>
      <c r="M101" s="336" t="s">
        <v>841</v>
      </c>
      <c r="N101" s="336" t="s">
        <v>1428</v>
      </c>
      <c r="O101" s="336" t="s">
        <v>520</v>
      </c>
    </row>
    <row r="102" spans="11:15" ht="12.75">
      <c r="K102" s="143" t="str">
        <f t="shared" si="1"/>
        <v>04-046 - ΕΓΝΑ ΔΙΕΘΝΕΙΣ ΤΑΧΥΜΕΤΑΦΟΡΕΣ Α.Ε, ΘΕΣΣΑΛΟΝΙΚΗΣ 65Β, Ν. ΦΙΑΛΑΔΕΛΦΕΙΑ</v>
      </c>
      <c r="L102" s="336" t="s">
        <v>717</v>
      </c>
      <c r="M102" s="336" t="s">
        <v>756</v>
      </c>
      <c r="N102" s="336" t="s">
        <v>1429</v>
      </c>
      <c r="O102" s="336" t="s">
        <v>1430</v>
      </c>
    </row>
    <row r="103" spans="11:15" ht="12.75">
      <c r="K103" s="143" t="str">
        <f t="shared" si="1"/>
        <v>04-047 - ΙΒΑΝΟΒΑ ΣΙΜΟΝΑ, ΔΟΥΚΑ 13, ΧΑΛΚΙΔΑ</v>
      </c>
      <c r="L103" s="336" t="s">
        <v>718</v>
      </c>
      <c r="M103" s="336" t="s">
        <v>1380</v>
      </c>
      <c r="N103" s="336" t="s">
        <v>1431</v>
      </c>
      <c r="O103" s="336" t="s">
        <v>1352</v>
      </c>
    </row>
    <row r="104" spans="11:15" ht="12.75">
      <c r="K104" s="143" t="str">
        <f t="shared" si="1"/>
        <v>04-048 - ΑΓΓΕΛΟΠΟΥΛΟΥ ΘΕΟΔΩΡΑ, ΓΡΗΓΟΡΙΟΥ Ε΄4, ΤΡΙΠΟΛΗ</v>
      </c>
      <c r="L104" s="336" t="s">
        <v>719</v>
      </c>
      <c r="M104" s="336" t="s">
        <v>629</v>
      </c>
      <c r="N104" s="336" t="s">
        <v>1432</v>
      </c>
      <c r="O104" s="336" t="s">
        <v>1433</v>
      </c>
    </row>
    <row r="105" spans="11:15" ht="12.75">
      <c r="K105" s="143" t="str">
        <f t="shared" si="1"/>
        <v>04-049 - Γ. ΣΙΔΕΡΗΣ &amp; ΣΙΑ Ο.Ε., Π. ΔΕΛΤΑ 18, Ν. ΨΥΧΙΚΟ</v>
      </c>
      <c r="L105" s="336" t="s">
        <v>721</v>
      </c>
      <c r="M105" s="336" t="s">
        <v>1256</v>
      </c>
      <c r="N105" s="336" t="s">
        <v>1434</v>
      </c>
      <c r="O105" s="336" t="s">
        <v>1435</v>
      </c>
    </row>
    <row r="106" spans="11:15" ht="12.75">
      <c r="K106" s="143" t="str">
        <f t="shared" si="1"/>
        <v>04-050 - ΜΑΡΗΣ ΦΩΤΙΟΣ, ΕΛ. ΒΕΝΙΖΕΛΟΥ 57, ΒΟΝΙΤΣΑ</v>
      </c>
      <c r="L106" s="336" t="s">
        <v>723</v>
      </c>
      <c r="M106" s="336" t="s">
        <v>893</v>
      </c>
      <c r="N106" s="336" t="s">
        <v>1436</v>
      </c>
      <c r="O106" s="336" t="s">
        <v>1437</v>
      </c>
    </row>
    <row r="107" spans="11:15" ht="12.75">
      <c r="K107" s="143" t="str">
        <f t="shared" si="1"/>
        <v>04-051 - ΚΩΤΣΗΣ ΒΑΣΙΛΕΙΟΣ, ΑΛΕΞΑΝΔΡΟΠΟΥΛΟΥ 6, ΜΕΣΟΛΟΓΓΙ</v>
      </c>
      <c r="L107" s="336" t="s">
        <v>725</v>
      </c>
      <c r="M107" s="336" t="s">
        <v>858</v>
      </c>
      <c r="N107" s="336" t="s">
        <v>1438</v>
      </c>
      <c r="O107" s="336" t="s">
        <v>1334</v>
      </c>
    </row>
    <row r="108" spans="11:15" ht="12.75">
      <c r="K108" s="143" t="str">
        <f t="shared" si="1"/>
        <v>04-052 - ΚΑΡΑΜΠΙΔΗΣ - ΜΙΧΑΗΛΙΔΗΣ &amp; ΣΙΑ Ο.Ε, ΑΓΙΟΥ ΓΕΩΡΓΙΟΥ 7, ΚΙΛΚΙΣ</v>
      </c>
      <c r="L108" s="336" t="s">
        <v>727</v>
      </c>
      <c r="M108" s="336" t="s">
        <v>297</v>
      </c>
      <c r="N108" s="336" t="s">
        <v>199</v>
      </c>
      <c r="O108" s="336" t="s">
        <v>1350</v>
      </c>
    </row>
    <row r="109" spans="11:15" ht="12.75">
      <c r="K109" s="143" t="str">
        <f t="shared" si="1"/>
        <v>04-053 - ΞΕΝΟΦΩΝΤΙΔΗΣ Δ. - ΚΩΣΤΑΣ Θ. Ο.Ε., ΜΟΛΑΟΙ, ΛΑΚΩΝΙΑ</v>
      </c>
      <c r="L109" s="336" t="s">
        <v>729</v>
      </c>
      <c r="M109" s="336" t="s">
        <v>1508</v>
      </c>
      <c r="N109" s="336" t="s">
        <v>1439</v>
      </c>
      <c r="O109" s="336" t="s">
        <v>1440</v>
      </c>
    </row>
    <row r="110" spans="11:15" ht="12.75">
      <c r="K110" s="143" t="str">
        <f t="shared" si="1"/>
        <v>04-055 - ΠΕΡΙΣΤΕΡΑΚΗΣ Σ. &amp; ΣΙΑ Ο.Ε., ΠΙΝΔΑΡΟΥ 28, Π. ΦΑΛΗΡΟ</v>
      </c>
      <c r="L110" s="336" t="s">
        <v>731</v>
      </c>
      <c r="M110" s="336" t="s">
        <v>971</v>
      </c>
      <c r="N110" s="336" t="s">
        <v>1441</v>
      </c>
      <c r="O110" s="336" t="s">
        <v>676</v>
      </c>
    </row>
    <row r="111" spans="11:15" ht="12.75">
      <c r="K111" s="143" t="str">
        <f t="shared" si="1"/>
        <v>04-058 - ΚΩΣΤΑΚΟΥ ΕΛΕΝΗ, ΚΛΕΙΔΙ ΗΜΑΘΙΑΣ, ΚΛΕΙΔΙ</v>
      </c>
      <c r="L111" s="336" t="s">
        <v>732</v>
      </c>
      <c r="M111" s="336" t="s">
        <v>856</v>
      </c>
      <c r="N111" s="336" t="s">
        <v>1442</v>
      </c>
      <c r="O111" s="336" t="s">
        <v>1443</v>
      </c>
    </row>
    <row r="112" spans="11:15" ht="12.75">
      <c r="K112" s="143" t="str">
        <f t="shared" si="1"/>
        <v>04-059 - ΒΡΥΣΑΝΑΚΗΣ ΜΙΧ. ΕΜΜΑΝΟΥΗΛ, ΓΙΑΜΑΛΑΚΗ  16, ΗΡΑΚΛΕΙΟ</v>
      </c>
      <c r="L112" s="336" t="s">
        <v>734</v>
      </c>
      <c r="M112" s="336" t="s">
        <v>1252</v>
      </c>
      <c r="N112" s="336" t="s">
        <v>1444</v>
      </c>
      <c r="O112" s="336" t="s">
        <v>536</v>
      </c>
    </row>
    <row r="113" spans="11:15" ht="12.75">
      <c r="K113" s="143" t="str">
        <f t="shared" si="1"/>
        <v>04-060 - ΒΑΓΙΑΣ ΠΕΡΙΚΛΗΣ, Κ. ΠΑΛΑΜΑ 21, ΝΙΚΑΙΑ</v>
      </c>
      <c r="L113" s="336" t="s">
        <v>736</v>
      </c>
      <c r="M113" s="336" t="s">
        <v>1227</v>
      </c>
      <c r="N113" s="336" t="s">
        <v>1445</v>
      </c>
      <c r="O113" s="336" t="s">
        <v>1446</v>
      </c>
    </row>
    <row r="114" spans="11:15" ht="12.75">
      <c r="K114" s="143" t="str">
        <f t="shared" si="1"/>
        <v>04-061 - ΠΑΠΑΔΑΤΟΣ ΧΡΗΣΤΟΣ, ΚΡΗΤΗΣ 2, ΑΡΓΟΣΤΟΛΙ</v>
      </c>
      <c r="L114" s="336" t="s">
        <v>737</v>
      </c>
      <c r="M114" s="336" t="s">
        <v>965</v>
      </c>
      <c r="N114" s="336" t="s">
        <v>1447</v>
      </c>
      <c r="O114" s="336" t="s">
        <v>1448</v>
      </c>
    </row>
    <row r="115" spans="11:15" ht="12.75">
      <c r="K115" s="143" t="str">
        <f t="shared" si="1"/>
        <v>04-063 - ΑΣΤΕΡΙΑΔΗΣ ΓΕΩΡΓΙΟΣ, ΑΡΕΤΑΙΟΥ 15, ΑΘΗΝΑ</v>
      </c>
      <c r="L115" s="336" t="s">
        <v>739</v>
      </c>
      <c r="M115" s="336" t="s">
        <v>1218</v>
      </c>
      <c r="N115" s="336" t="s">
        <v>1450</v>
      </c>
      <c r="O115" s="336" t="s">
        <v>494</v>
      </c>
    </row>
    <row r="116" spans="11:15" ht="12.75">
      <c r="K116" s="143" t="str">
        <f t="shared" si="1"/>
        <v>04-064 - ΒΑΦΕΙΑΔΟΥ ΧΑΡΙΚΛΕΙΑ, ΣΤΥΡΩΝ 10, ΧΑΛΚΙΔΑ</v>
      </c>
      <c r="L116" s="336" t="s">
        <v>741</v>
      </c>
      <c r="M116" s="336" t="s">
        <v>1239</v>
      </c>
      <c r="N116" s="336" t="s">
        <v>1451</v>
      </c>
      <c r="O116" s="336" t="s">
        <v>1352</v>
      </c>
    </row>
    <row r="117" spans="11:15" ht="12.75">
      <c r="K117" s="143" t="str">
        <f t="shared" si="1"/>
        <v>04-069 - ΜΑΛΛΙΑΡΑΚΗ  -  ΜΑΛΙΑΡΟΥ ΑΝΝΑ, ΑΛΚΙΒΙΑΔΟΥ 109, ΑΘΗΝΑ</v>
      </c>
      <c r="L117" s="336" t="s">
        <v>743</v>
      </c>
      <c r="M117" s="336" t="s">
        <v>885</v>
      </c>
      <c r="N117" s="336" t="s">
        <v>1452</v>
      </c>
      <c r="O117" s="336" t="s">
        <v>494</v>
      </c>
    </row>
    <row r="118" spans="11:15" ht="12.75">
      <c r="K118" s="143" t="str">
        <f t="shared" si="1"/>
        <v>04-070 - ΜΙΧΑΗΛΙΔΟΥ ΑΝΝΑ, ΜΕΝΑΝΔΡΟΥ 44, ΑΘΗΝΑ</v>
      </c>
      <c r="L118" s="336" t="s">
        <v>745</v>
      </c>
      <c r="M118" s="336" t="s">
        <v>1478</v>
      </c>
      <c r="N118" s="336" t="s">
        <v>1453</v>
      </c>
      <c r="O118" s="336" t="s">
        <v>494</v>
      </c>
    </row>
    <row r="119" spans="11:15" ht="12.75">
      <c r="K119" s="143" t="str">
        <f t="shared" si="1"/>
        <v>04-077 - QUICK INTERNATIONAL FREIGHT SERVICES LTD, Α.Ι.Α ΕΛ ΒΕΝΙΖΕΛΟΣ  ΓΡΑΦΕΙΟ 523, ΣΠΑΤΑ</v>
      </c>
      <c r="L119" s="336" t="s">
        <v>747</v>
      </c>
      <c r="M119" s="336" t="s">
        <v>590</v>
      </c>
      <c r="N119" s="336" t="s">
        <v>1454</v>
      </c>
      <c r="O119" s="336" t="s">
        <v>1455</v>
      </c>
    </row>
    <row r="120" spans="11:15" ht="12.75">
      <c r="K120" s="143" t="str">
        <f t="shared" si="1"/>
        <v>04-078 - Κ. ΚΑΛΙΑΚΑΤΣΟΣ-Δ. ΒΟΛΤΗΣ Ο.Ε, ΠΑΠΑΔΑ 58, ΑΘΗΝΑ</v>
      </c>
      <c r="L120" s="336" t="s">
        <v>749</v>
      </c>
      <c r="M120" s="336" t="s">
        <v>1393</v>
      </c>
      <c r="N120" s="336" t="s">
        <v>1456</v>
      </c>
      <c r="O120" s="336" t="s">
        <v>494</v>
      </c>
    </row>
    <row r="121" spans="11:15" ht="12.75">
      <c r="K121" s="143" t="str">
        <f t="shared" si="1"/>
        <v>04-080 - ΠΑΛΑΜΙΩΤΗΣ ΣΩΤΗΡΗΣ, ΜΑΝΔΗΛΑΡΑ &amp; ΛΙΒΑΝΑΤΩΝ 1, ΛΑΡΙΣΑ</v>
      </c>
      <c r="L121" s="336" t="s">
        <v>751</v>
      </c>
      <c r="M121" s="336" t="s">
        <v>961</v>
      </c>
      <c r="N121" s="336" t="s">
        <v>1457</v>
      </c>
      <c r="O121" s="336" t="s">
        <v>518</v>
      </c>
    </row>
    <row r="122" spans="11:15" ht="12.75">
      <c r="K122" s="143" t="str">
        <f t="shared" si="1"/>
        <v>04-082 - ΙΑΚΩΒΙΔΗΣ ΧΡΗΣΤΟΣ, ΤΣΑΚΑΛΩΦ 8, ΚΑΤΕΡΙΝΗ</v>
      </c>
      <c r="L122" s="336" t="s">
        <v>752</v>
      </c>
      <c r="M122" s="336" t="s">
        <v>1378</v>
      </c>
      <c r="N122" s="336" t="s">
        <v>1458</v>
      </c>
      <c r="O122" s="336" t="s">
        <v>1459</v>
      </c>
    </row>
    <row r="123" spans="11:15" ht="12.75">
      <c r="K123" s="143" t="str">
        <f t="shared" si="1"/>
        <v>04-085 - ΜΑΓΕΙΡΟΠΟΥΛΟΣ ΑΠΟΣΤΟΛΟΣ, ΔΩΔΕΚΑΝΗΣΟΥ 8, ΘΕΣΣΑΛΟΝΙΚΗ</v>
      </c>
      <c r="L123" s="336" t="s">
        <v>754</v>
      </c>
      <c r="M123" s="336" t="s">
        <v>881</v>
      </c>
      <c r="N123" s="336" t="s">
        <v>1460</v>
      </c>
      <c r="O123" s="336" t="s">
        <v>520</v>
      </c>
    </row>
    <row r="124" spans="11:15" ht="12.75">
      <c r="K124" s="143" t="str">
        <f t="shared" si="1"/>
        <v>04-090 - ΤΣΙΚΝΑΣ ΓΕΩΡΓΙΟΣ, ΑΦΡΟΔΙΤΗΣ 70, ΕΛΛΗΝΙΚΟ</v>
      </c>
      <c r="L124" s="336" t="s">
        <v>755</v>
      </c>
      <c r="M124" s="336" t="s">
        <v>1642</v>
      </c>
      <c r="N124" s="336" t="s">
        <v>1461</v>
      </c>
      <c r="O124" s="336" t="s">
        <v>1462</v>
      </c>
    </row>
    <row r="125" spans="11:15" ht="12.75">
      <c r="K125" s="143" t="str">
        <f t="shared" si="1"/>
        <v>04-091 - Ι. ΕΥΓΕΝΗΣ - Χ. ΤΖΟΚΑΣ ΤΑΧΥΔΡΟΜΙΚΗ ΕΠΙΧΕΙΡΗΣΗ Ο.Ε., ΠΑΠΑΔΑ 53, ΑΘΗΝΑ</v>
      </c>
      <c r="L125" s="336" t="s">
        <v>757</v>
      </c>
      <c r="M125" s="336" t="s">
        <v>1367</v>
      </c>
      <c r="N125" s="336" t="s">
        <v>1463</v>
      </c>
      <c r="O125" s="336" t="s">
        <v>494</v>
      </c>
    </row>
    <row r="126" spans="11:15" ht="12.75">
      <c r="K126" s="143" t="str">
        <f t="shared" si="1"/>
        <v>04-092 - ΒΑΚΡΑΤΣΑΣ ΕΥΑΓΓΕΛΟΣ, ΕΒΡΟΥ &amp; ΛΟΡΕΝΤΖΟΥ ΜΑΒΙΛΗ, ΚΟΖΑΝΗ</v>
      </c>
      <c r="L126" s="336" t="s">
        <v>759</v>
      </c>
      <c r="M126" s="336" t="s">
        <v>1231</v>
      </c>
      <c r="N126" s="336" t="s">
        <v>1464</v>
      </c>
      <c r="O126" s="336" t="s">
        <v>1303</v>
      </c>
    </row>
    <row r="127" spans="11:15" ht="12.75">
      <c r="K127" s="143" t="str">
        <f t="shared" si="1"/>
        <v>04-094 - ΚΩΝΣΤΑΝΤΙΝΙΔΗΣ ΔΗΜΗΤΡΙΟΣ, ΔΙΟΓΕΝΟΥΣ 14, Κ. ΤΟΥΜΠΑ ΘΕΣΣΑΛΟΝΙΚΗ</v>
      </c>
      <c r="L127" s="336" t="s">
        <v>761</v>
      </c>
      <c r="M127" s="336" t="s">
        <v>848</v>
      </c>
      <c r="N127" s="336" t="s">
        <v>1466</v>
      </c>
      <c r="O127" s="336" t="s">
        <v>1467</v>
      </c>
    </row>
    <row r="128" spans="11:15" ht="12.75">
      <c r="K128" s="143" t="str">
        <f t="shared" si="1"/>
        <v>04-095 - ΠΑΠΑΝΙΚΟΛΑΟΥ ΠΑΝΑΓΙΩΤΑ, ΑΡΧ. ΜΑΚΑΡΙΟΥ ΚΑΙ ΜΕΤΣΟΒΟΥ 1, ΙΩΑΝΝΙΝΑ</v>
      </c>
      <c r="L128" s="336" t="s">
        <v>763</v>
      </c>
      <c r="M128" s="336" t="s">
        <v>966</v>
      </c>
      <c r="N128" s="336" t="s">
        <v>1468</v>
      </c>
      <c r="O128" s="336" t="s">
        <v>1355</v>
      </c>
    </row>
    <row r="129" spans="11:15" ht="12.75">
      <c r="K129" s="143" t="str">
        <f t="shared" si="1"/>
        <v>04-101 - ΑΝΤΡΙΑΝΑ ΜΠΑΓΛΑΝΗ ΜΟΝΟΠΡΟΣΩΠΗ ΕΠΕ, ΠΛ. ΙΠΠΟΔΡΟΜΟΥ 12, ΘΕΣΣΑΛΟΝΙΚΗ</v>
      </c>
      <c r="L129" s="336" t="s">
        <v>765</v>
      </c>
      <c r="M129" s="336" t="s">
        <v>655</v>
      </c>
      <c r="N129" s="336" t="s">
        <v>781</v>
      </c>
      <c r="O129" s="336" t="s">
        <v>520</v>
      </c>
    </row>
    <row r="130" spans="11:15" ht="12.75">
      <c r="K130" s="143" t="str">
        <f aca="true" t="shared" si="2" ref="K130:K193">CONCATENATE(L130," - ",M130,", ",N130,", ",O130)</f>
        <v>04-102 - ΤΣΙΜΟΣ ΕΥΑΓΓΕΛΟΣ, ΦΩΤΗ ΚΑΤΣΑΡΗ 9, ΣΥΚΙΕΣ</v>
      </c>
      <c r="L130" s="336" t="s">
        <v>767</v>
      </c>
      <c r="M130" s="336" t="s">
        <v>1644</v>
      </c>
      <c r="N130" s="336" t="s">
        <v>782</v>
      </c>
      <c r="O130" s="336" t="s">
        <v>783</v>
      </c>
    </row>
    <row r="131" spans="11:15" ht="12.75">
      <c r="K131" s="143" t="str">
        <f t="shared" si="2"/>
        <v>04-105 - ΤΖΟΚΑ ΔΕΣΠΟΙΝΑ, ΘΕΣΣΑΛΙΑΣ 6, ΑΙΓΑΛΕΩ</v>
      </c>
      <c r="L131" s="336" t="s">
        <v>769</v>
      </c>
      <c r="M131" s="336" t="s">
        <v>1626</v>
      </c>
      <c r="N131" s="336" t="s">
        <v>200</v>
      </c>
      <c r="O131" s="336" t="s">
        <v>1338</v>
      </c>
    </row>
    <row r="132" spans="11:15" ht="12.75">
      <c r="K132" s="143" t="str">
        <f t="shared" si="2"/>
        <v>04-106 - ΛΑΣΠΑΣ Π &amp; ΣΙΑ Ο.Ε, ΑΙΓΑΛΕΩ 21, ΘΕΣΣΑΛΟΝΙΚΗ</v>
      </c>
      <c r="L132" s="336" t="s">
        <v>771</v>
      </c>
      <c r="M132" s="336" t="s">
        <v>870</v>
      </c>
      <c r="N132" s="336" t="s">
        <v>785</v>
      </c>
      <c r="O132" s="336" t="s">
        <v>520</v>
      </c>
    </row>
    <row r="133" spans="11:15" ht="12.75">
      <c r="K133" s="143" t="str">
        <f t="shared" si="2"/>
        <v>04-107 - SPEED AIR ΔΙΕΘΝΕΙΣ ΜΕΤΑΦΟΡΕΣ E.Π.Ε, ΤΕΓΕΑΣ 18, ΑΡΓΥΡΟΥΠΟΛΗ</v>
      </c>
      <c r="L133" s="336" t="s">
        <v>773</v>
      </c>
      <c r="M133" s="336" t="s">
        <v>617</v>
      </c>
      <c r="N133" s="336" t="s">
        <v>786</v>
      </c>
      <c r="O133" s="336" t="s">
        <v>787</v>
      </c>
    </row>
    <row r="134" spans="11:15" ht="12.75">
      <c r="K134" s="143" t="str">
        <f t="shared" si="2"/>
        <v>04-108 - ΙΩΑΝΝΙΔΗΣ  ΧΑΡΙΛΑΟΣ, ΡΗΓΙΝΟΥ 8, ΛΑΡΙΣΑ</v>
      </c>
      <c r="L134" s="336" t="s">
        <v>775</v>
      </c>
      <c r="M134" s="336" t="s">
        <v>1388</v>
      </c>
      <c r="N134" s="336" t="s">
        <v>201</v>
      </c>
      <c r="O134" s="336" t="s">
        <v>518</v>
      </c>
    </row>
    <row r="135" spans="11:15" ht="12.75">
      <c r="K135" s="143" t="str">
        <f t="shared" si="2"/>
        <v>04-112 - ΣΑΜΑΤΙΔΗΣ Τ. ΑΛΕΞΙΟΣ, ΝΕΟΦΥΤΟΥ 7, ΧΑΛΚΙΔΑ</v>
      </c>
      <c r="L135" s="336" t="s">
        <v>777</v>
      </c>
      <c r="M135" s="336" t="s">
        <v>983</v>
      </c>
      <c r="N135" s="336" t="s">
        <v>788</v>
      </c>
      <c r="O135" s="336" t="s">
        <v>1352</v>
      </c>
    </row>
    <row r="136" spans="11:15" ht="12.75">
      <c r="K136" s="143" t="str">
        <f t="shared" si="2"/>
        <v>04-113 - ΚΩΝΣΤΑΝΤΙΝΟΣ ΑΡΕΑΛΗΣ &amp; ΣΙΑ Ε.Ε., Σ. ΒΕΜΠΩ 23, ΓΛΥΦΑΔΑ</v>
      </c>
      <c r="L136" s="336" t="s">
        <v>778</v>
      </c>
      <c r="M136" s="336" t="s">
        <v>852</v>
      </c>
      <c r="N136" s="336" t="s">
        <v>789</v>
      </c>
      <c r="O136" s="336" t="s">
        <v>790</v>
      </c>
    </row>
    <row r="137" spans="11:15" ht="12.75">
      <c r="K137" s="143" t="str">
        <f t="shared" si="2"/>
        <v>05-006 - ΣΑΛΟΝΙΚΙΔΟΥ ΜΑΡΙΑ, ΓΙΑΝΝΙΤΣΩΝ 100, ΘΕΣΣΑΛΟΝΙΚΗ</v>
      </c>
      <c r="L137" s="336" t="s">
        <v>780</v>
      </c>
      <c r="M137" s="336" t="s">
        <v>982</v>
      </c>
      <c r="N137" s="336" t="s">
        <v>791</v>
      </c>
      <c r="O137" s="336" t="s">
        <v>520</v>
      </c>
    </row>
    <row r="138" spans="11:15" ht="12.75">
      <c r="K138" s="143" t="str">
        <f t="shared" si="2"/>
        <v>05-007 - ΤΛΑΣ ΘΕΟΔΩΡΟΣ, ΚΑΛΑΒΡΥΤΩΝ 15, ΑΓΙΟΣ ΔΗΜΗΤΡΙΟΣ</v>
      </c>
      <c r="L138" s="336" t="s">
        <v>1361</v>
      </c>
      <c r="M138" s="336" t="s">
        <v>1628</v>
      </c>
      <c r="N138" s="336" t="s">
        <v>792</v>
      </c>
      <c r="O138" s="336" t="s">
        <v>793</v>
      </c>
    </row>
    <row r="139" spans="11:15" ht="12.75">
      <c r="K139" s="143" t="str">
        <f t="shared" si="2"/>
        <v>05-011 - ΓΙΑΝΝΙΣΟΠΟΥΛΟΣ ΜΙΧΑΛΗΣ, ΤΑΜΠΑ 32, ΗΛΙΟΥΠΟΛΗ</v>
      </c>
      <c r="L139" s="336" t="s">
        <v>1362</v>
      </c>
      <c r="M139" s="336" t="s">
        <v>1284</v>
      </c>
      <c r="N139" s="336" t="s">
        <v>794</v>
      </c>
      <c r="O139" s="336" t="s">
        <v>530</v>
      </c>
    </row>
    <row r="140" spans="11:15" ht="22.5">
      <c r="K140" s="143" t="str">
        <f t="shared" si="2"/>
        <v>05-012 - ΗΝΙΟΧΟΣ Ε.Π.Ε. ΤΑΧΥΜΕΤΑΦΟΡΩΝ ΠΙΣΤΩΤΙΚΟΥ ΕΛΕΓΧΟΥ ΚΑΙ ΕΙΣΠΡΑΞΕΩΝ, Φ. ΕΤΑΙΡΕΙΑΣ 82 ΚΑΙ ΑΡΙΣΤΟΦΑΝΟΥΣ, ΧΑΛΑΝΔΡΙ</v>
      </c>
      <c r="L140" s="336" t="s">
        <v>1364</v>
      </c>
      <c r="M140" s="336" t="s">
        <v>1363</v>
      </c>
      <c r="N140" s="336" t="s">
        <v>795</v>
      </c>
      <c r="O140" s="336" t="s">
        <v>501</v>
      </c>
    </row>
    <row r="141" spans="11:15" ht="12.75">
      <c r="K141" s="143" t="str">
        <f t="shared" si="2"/>
        <v>05-014 - ΦΡΑΝΤΖΗ ΒΑΣΙΛΕΙΑ, ΡΟΖΟΥ 35 &amp; ΑΛΕΞΑΝΔΡΑΣ 49, ΒΟΛΟΣ</v>
      </c>
      <c r="L141" s="336" t="s">
        <v>1365</v>
      </c>
      <c r="M141" s="336" t="s">
        <v>1047</v>
      </c>
      <c r="N141" s="336" t="s">
        <v>796</v>
      </c>
      <c r="O141" s="336" t="s">
        <v>797</v>
      </c>
    </row>
    <row r="142" spans="11:15" ht="12.75">
      <c r="K142" s="143" t="str">
        <f t="shared" si="2"/>
        <v>05-015 - ΒΡΑΣΙΔΑΣ Δ. - ΜΠΟΥΡΟΥ Π. Ο.Ε., ΒΟΤΣΗ 14, ΠΑΤΡΑ</v>
      </c>
      <c r="L142" s="336" t="s">
        <v>1366</v>
      </c>
      <c r="M142" s="336" t="s">
        <v>1248</v>
      </c>
      <c r="N142" s="336" t="s">
        <v>798</v>
      </c>
      <c r="O142" s="336" t="s">
        <v>688</v>
      </c>
    </row>
    <row r="143" spans="11:15" ht="12.75">
      <c r="K143" s="143" t="str">
        <f t="shared" si="2"/>
        <v>05-016 - ΠΑΝΩΡΙΟΣ Π. ΚΩΝΣΤΑΝΤΙΝΟΣ, ΑΘΗΝΩΝ 2 (ΚΟΜΒΟΣ Π.Π.Γ.Ν.Π.), ΡΙΟ</v>
      </c>
      <c r="L143" s="336" t="s">
        <v>1368</v>
      </c>
      <c r="M143" s="336" t="s">
        <v>964</v>
      </c>
      <c r="N143" s="336" t="s">
        <v>799</v>
      </c>
      <c r="O143" s="336" t="s">
        <v>800</v>
      </c>
    </row>
    <row r="144" spans="11:15" ht="12.75">
      <c r="K144" s="143" t="str">
        <f t="shared" si="2"/>
        <v>05-017 - ΚΑΡΟΥΖΟΣ Π. - ΤΡΙΚΑΔΑΣ Π. Ο.Ε., ΠΕΡΙΚΛΕΟΥΣ 1, ΑΙΓΙΟ</v>
      </c>
      <c r="L144" s="336" t="s">
        <v>1370</v>
      </c>
      <c r="M144" s="336" t="s">
        <v>816</v>
      </c>
      <c r="N144" s="336" t="s">
        <v>801</v>
      </c>
      <c r="O144" s="336" t="s">
        <v>802</v>
      </c>
    </row>
    <row r="145" spans="11:15" ht="12.75">
      <c r="K145" s="143" t="str">
        <f t="shared" si="2"/>
        <v>05-018 - FLASH RUNNER ΤΑΧΥΔΙΑΝΟΜΕΣ Ε.Π.Ε., KOΡΓΙΑΛΕΝΙΟΥ 8, ΑΘΗΝΑ</v>
      </c>
      <c r="L145" s="336" t="s">
        <v>1372</v>
      </c>
      <c r="M145" s="336" t="s">
        <v>565</v>
      </c>
      <c r="N145" s="336" t="s">
        <v>1529</v>
      </c>
      <c r="O145" s="336" t="s">
        <v>494</v>
      </c>
    </row>
    <row r="146" spans="11:15" ht="12.75">
      <c r="K146" s="143" t="str">
        <f t="shared" si="2"/>
        <v>05-019 - ΑΝΑΣΤΑΣΙΑΔΗΣ ΔΗΜΗΤΡΙΟΣ, ΔΗΜΟΦΩΝΤΟΣ 117, ΑΝΩ ΠΕΤΡΑΛΩΝΑ</v>
      </c>
      <c r="L146" s="336" t="s">
        <v>1373</v>
      </c>
      <c r="M146" s="336" t="s">
        <v>651</v>
      </c>
      <c r="N146" s="336" t="s">
        <v>1530</v>
      </c>
      <c r="O146" s="336" t="s">
        <v>1531</v>
      </c>
    </row>
    <row r="147" spans="11:15" ht="12.75">
      <c r="K147" s="143" t="str">
        <f t="shared" si="2"/>
        <v>05-020 - ΓΚΟΥΡΟΒΑΝΙΔΗΣ ΕΔΟΥΑΡΔΟΣ, ΖΗΝΩΝΟΣ 30, ΑΘΗΝΑ</v>
      </c>
      <c r="L147" s="336" t="s">
        <v>1375</v>
      </c>
      <c r="M147" s="336" t="s">
        <v>712</v>
      </c>
      <c r="N147" s="336" t="s">
        <v>1532</v>
      </c>
      <c r="O147" s="336" t="s">
        <v>494</v>
      </c>
    </row>
    <row r="148" spans="11:15" ht="12.75">
      <c r="K148" s="143" t="str">
        <f t="shared" si="2"/>
        <v>05-023 - ΣΙΟΥΤΗ Α/ΦΟΙ Ο.Ε., ΓΑΡΙΒΑΛΔΗ 17, ΡΟΔΟΣ</v>
      </c>
      <c r="L148" s="336" t="s">
        <v>1377</v>
      </c>
      <c r="M148" s="336" t="s">
        <v>1572</v>
      </c>
      <c r="N148" s="336" t="s">
        <v>1533</v>
      </c>
      <c r="O148" s="336" t="s">
        <v>522</v>
      </c>
    </row>
    <row r="149" spans="11:15" ht="12.75">
      <c r="K149" s="143" t="str">
        <f t="shared" si="2"/>
        <v>05-029 - ΓΕΩΡΓΙΟΠΟΥΛΟΣ ΝΙΚΟΛΑΟΣ, Μ. ΜΕΡΚΟΥΡΗ 30, ΑΓ. ΔΗΜΗΤΡΙΟΣ</v>
      </c>
      <c r="L149" s="336" t="s">
        <v>1379</v>
      </c>
      <c r="M149" s="336" t="s">
        <v>1272</v>
      </c>
      <c r="N149" s="336" t="s">
        <v>1534</v>
      </c>
      <c r="O149" s="336" t="s">
        <v>524</v>
      </c>
    </row>
    <row r="150" spans="11:15" ht="12.75">
      <c r="K150" s="143" t="str">
        <f t="shared" si="2"/>
        <v>05-030 - ΤΣΙΓΚΟΣ ΜΙΧΑΗΛ, ΑΔΕΙΜΑΝΤΟΥ 9, ΚΟΡΙΝΘΟΣ</v>
      </c>
      <c r="L150" s="336" t="s">
        <v>1381</v>
      </c>
      <c r="M150" s="336" t="s">
        <v>1640</v>
      </c>
      <c r="N150" s="336" t="s">
        <v>1535</v>
      </c>
      <c r="O150" s="336" t="s">
        <v>1427</v>
      </c>
    </row>
    <row r="151" spans="11:15" ht="12.75">
      <c r="K151" s="143" t="str">
        <f t="shared" si="2"/>
        <v>05-032 - ΛΑΖΑΡΗ ΓΕΩΡΓΙΑ, ΚΑΡΑΒΕΛΑ, ΛΕΥΚΑΔΑ</v>
      </c>
      <c r="L151" s="336" t="s">
        <v>1383</v>
      </c>
      <c r="M151" s="336" t="s">
        <v>862</v>
      </c>
      <c r="N151" s="336" t="s">
        <v>1536</v>
      </c>
      <c r="O151" s="336" t="s">
        <v>784</v>
      </c>
    </row>
    <row r="152" spans="11:15" ht="12.75">
      <c r="K152" s="143" t="str">
        <f t="shared" si="2"/>
        <v>05-033 - ΧΙΩΤΕΛΗΣ ΙΩΑΝΝΗΣ, 1ο ΧΛΜ ΚΟΡΩΠΙΟΥ -ΒΑΡΗΣ, ΚΟΡΩΠΙ</v>
      </c>
      <c r="L152" s="336" t="s">
        <v>1385</v>
      </c>
      <c r="M152" s="336" t="s">
        <v>1059</v>
      </c>
      <c r="N152" s="336" t="s">
        <v>1537</v>
      </c>
      <c r="O152" s="336" t="s">
        <v>679</v>
      </c>
    </row>
    <row r="153" spans="11:15" ht="12.75">
      <c r="K153" s="143" t="str">
        <f t="shared" si="2"/>
        <v>05-035 - ΝΤΙΣΛΗΣ ΓΕΩΡΓΙΟΣ, Ι. ΚΩΛΕΤΤΗ 26, ΘΕΣΣΑΛΟΝΙΚΗ</v>
      </c>
      <c r="L153" s="336" t="s">
        <v>1387</v>
      </c>
      <c r="M153" s="336" t="s">
        <v>1504</v>
      </c>
      <c r="N153" s="336" t="s">
        <v>1538</v>
      </c>
      <c r="O153" s="336" t="s">
        <v>520</v>
      </c>
    </row>
    <row r="154" spans="11:15" ht="12.75">
      <c r="K154" s="143" t="str">
        <f t="shared" si="2"/>
        <v>05-037 - ΤΑΒΛΑΡΙΔΗΣ ΣΕΡΑΦΕΙΜ, ΕΓΝΑΤΙΑΣ 35, ΘΕΣΣΑΛΟΝΙΚΗ</v>
      </c>
      <c r="L154" s="336" t="s">
        <v>1389</v>
      </c>
      <c r="M154" s="336" t="s">
        <v>1602</v>
      </c>
      <c r="N154" s="336" t="s">
        <v>1539</v>
      </c>
      <c r="O154" s="336" t="s">
        <v>520</v>
      </c>
    </row>
    <row r="155" spans="11:15" ht="12.75">
      <c r="K155" s="143" t="str">
        <f t="shared" si="2"/>
        <v>05-041 - EXPRESS LINK ΤΑΧΥΜΕΤΑΦΟΡΕΣ ΕΠΕ, Γ. ΓΕΝΝΗΜΑΤΑ 99, ΜΑΓΟΥΛΑ</v>
      </c>
      <c r="L155" s="336" t="s">
        <v>1391</v>
      </c>
      <c r="M155" s="336" t="s">
        <v>563</v>
      </c>
      <c r="N155" s="336" t="s">
        <v>202</v>
      </c>
      <c r="O155" s="336" t="s">
        <v>203</v>
      </c>
    </row>
    <row r="156" spans="11:15" ht="12.75">
      <c r="K156" s="143" t="str">
        <f t="shared" si="2"/>
        <v>05-044 - ΝΕΑ ΑΝΩΝΥΜΗ ΔΙΑΜΕΤΑΦΟΡΙΚΗ ΕΤΑΙΡΕΙΑ, ΓΡΕΒΕΝΩΝ 2, ΑΘΗΝΑ</v>
      </c>
      <c r="L156" s="336" t="s">
        <v>1392</v>
      </c>
      <c r="M156" s="336" t="s">
        <v>1500</v>
      </c>
      <c r="N156" s="336" t="s">
        <v>1540</v>
      </c>
      <c r="O156" s="336" t="s">
        <v>494</v>
      </c>
    </row>
    <row r="157" spans="11:15" ht="12.75">
      <c r="K157" s="143" t="str">
        <f t="shared" si="2"/>
        <v>05-046 - ΚΑΤΣΙΡΟΣ Γ. &amp; ΣΙΑ Ε.Ε., ΚΩΝΣΤΑΝΤΙΝΟΥΠΟΛΕΩΣ 58, ΑΧΑΡΝΕΣ</v>
      </c>
      <c r="L157" s="336" t="s">
        <v>1394</v>
      </c>
      <c r="M157" s="336" t="s">
        <v>818</v>
      </c>
      <c r="N157" s="336" t="s">
        <v>1541</v>
      </c>
      <c r="O157" s="336" t="s">
        <v>702</v>
      </c>
    </row>
    <row r="158" spans="11:15" ht="12.75">
      <c r="K158" s="143" t="str">
        <f t="shared" si="2"/>
        <v>05-047 - Ι. ΛΑΡΔΑΣ - Δ. ΣΑΒΒΟΠΟΥΛΟΣ Ο.Ε., ΗΡΑΚΛΕΟΥΣ 137, ΚΑΛΛΙΘΕΑ</v>
      </c>
      <c r="L158" s="336" t="s">
        <v>1396</v>
      </c>
      <c r="M158" s="336" t="s">
        <v>1369</v>
      </c>
      <c r="N158" s="336" t="s">
        <v>1542</v>
      </c>
      <c r="O158" s="336" t="s">
        <v>677</v>
      </c>
    </row>
    <row r="159" spans="11:15" ht="12.75">
      <c r="K159" s="143" t="str">
        <f t="shared" si="2"/>
        <v>05-049 - ΔΙΓΑΛΑΚΗΣ ΑΝΤ. &amp; ΣΙΑ Ε.Ε., ΠΥΡΡΑΣ 44, Ν. ΚΟΣΜΟΣ</v>
      </c>
      <c r="L159" s="336" t="s">
        <v>1398</v>
      </c>
      <c r="M159" s="336" t="s">
        <v>738</v>
      </c>
      <c r="N159" s="336" t="s">
        <v>1543</v>
      </c>
      <c r="O159" s="336" t="s">
        <v>1544</v>
      </c>
    </row>
    <row r="160" spans="11:15" ht="12.75">
      <c r="K160" s="143" t="str">
        <f t="shared" si="2"/>
        <v>05-054 - ΛΑΖΟΠΟΥΛΟΣ  Α. - ΡΟΥΣΟΠΟΥΛΟΥ  ΑΙΚ. Ο.Ε., ΜΠΑΦΡΑΣ 6, ΓΙΑΝΝΙΤΣΑ</v>
      </c>
      <c r="L160" s="336" t="s">
        <v>1400</v>
      </c>
      <c r="M160" s="336" t="s">
        <v>868</v>
      </c>
      <c r="N160" s="336" t="s">
        <v>1545</v>
      </c>
      <c r="O160" s="336" t="s">
        <v>492</v>
      </c>
    </row>
    <row r="161" spans="11:15" ht="12.75">
      <c r="K161" s="143" t="str">
        <f t="shared" si="2"/>
        <v>05-059 - ΜΠΕΡΜΠΕΡΗΣ Ε. &amp; ΣΙΑ Ε.Ε, ΑΓ. ΤΡΙΑΔΟΣ 13 &amp; ΣΠΑΡΤΗΣ, ΘΕΣΣΑΛΟΝΙΚΗ</v>
      </c>
      <c r="L161" s="336" t="s">
        <v>1402</v>
      </c>
      <c r="M161" s="336" t="s">
        <v>1486</v>
      </c>
      <c r="N161" s="336" t="s">
        <v>1546</v>
      </c>
      <c r="O161" s="336" t="s">
        <v>520</v>
      </c>
    </row>
    <row r="162" spans="11:15" ht="12.75">
      <c r="K162" s="143" t="str">
        <f t="shared" si="2"/>
        <v>05-061 - Ι. ΛΥΜΠΕΡΗΣ &amp; ΣΙΑ Ο.Ε., ΞΑΝΘΟΥ 31Α, Ν. ΨΥΧΙΚΟ</v>
      </c>
      <c r="L162" s="336" t="s">
        <v>1404</v>
      </c>
      <c r="M162" s="336" t="s">
        <v>1371</v>
      </c>
      <c r="N162" s="336" t="s">
        <v>1547</v>
      </c>
      <c r="O162" s="336" t="s">
        <v>1435</v>
      </c>
    </row>
    <row r="163" spans="11:15" ht="12.75">
      <c r="K163" s="143" t="str">
        <f t="shared" si="2"/>
        <v>05-062 - ΚΩΝΣΤΑΝΤΙΝΟΣ ΜΠΑΓΔΑΤΟΓΛΟΥ &amp; ΣΙΑ Ο.Ε., ΠΑΝ. ΑΣΜΑΝΗ 3, ΝΙΚΑΙΑ</v>
      </c>
      <c r="L163" s="336" t="s">
        <v>1405</v>
      </c>
      <c r="M163" s="336" t="s">
        <v>854</v>
      </c>
      <c r="N163" s="336" t="s">
        <v>1548</v>
      </c>
      <c r="O163" s="336" t="s">
        <v>1446</v>
      </c>
    </row>
    <row r="164" spans="11:15" ht="12.75">
      <c r="K164" s="143" t="str">
        <f t="shared" si="2"/>
        <v>05-064 - ΑΛΕΞΙΑΔΟΥ ΖΗΝΟΒΙΑ, ΜΥΛΟΠΟΤΑΜΟΣ, ΔΡΑΜΑ</v>
      </c>
      <c r="L164" s="336" t="s">
        <v>1406</v>
      </c>
      <c r="M164" s="336" t="s">
        <v>644</v>
      </c>
      <c r="N164" s="336" t="s">
        <v>1549</v>
      </c>
      <c r="O164" s="336" t="s">
        <v>1327</v>
      </c>
    </row>
    <row r="165" spans="11:15" ht="12.75">
      <c r="K165" s="143" t="str">
        <f t="shared" si="2"/>
        <v>05-067 - ΜΟΥΤΣΙΟΣ ΘΕΜΙΣΤΟΚΛΗΣ, ΣΑΧΤΟΥΡΗ 21-23, ΠΕΙΡΑΙΑΣ</v>
      </c>
      <c r="L165" s="336" t="s">
        <v>1408</v>
      </c>
      <c r="M165" s="336" t="s">
        <v>1482</v>
      </c>
      <c r="N165" s="336" t="s">
        <v>1550</v>
      </c>
      <c r="O165" s="336" t="s">
        <v>512</v>
      </c>
    </row>
    <row r="166" spans="11:15" ht="12.75">
      <c r="K166" s="143" t="str">
        <f t="shared" si="2"/>
        <v>05-068 - ΣΠΥΡΙΔΩΝ ΚΕΛΕΣΙΔΗΣ, ΖΗΝΩΝΟΣ 29, ΑΘΗΝΑ</v>
      </c>
      <c r="L166" s="336" t="s">
        <v>1409</v>
      </c>
      <c r="M166" s="336" t="s">
        <v>1583</v>
      </c>
      <c r="N166" s="336" t="s">
        <v>1551</v>
      </c>
      <c r="O166" s="336" t="s">
        <v>494</v>
      </c>
    </row>
    <row r="167" spans="11:15" ht="12.75">
      <c r="K167" s="143" t="str">
        <f t="shared" si="2"/>
        <v>05-069 - GUNELLA KOSTA, ΤΑΥΡΟΥ 2 &amp; ΧΕΙΜΑΡΑΣ, ΒΥΡΩΝΑΣ</v>
      </c>
      <c r="L167" s="336" t="s">
        <v>1411</v>
      </c>
      <c r="M167" s="336" t="s">
        <v>571</v>
      </c>
      <c r="N167" s="336" t="s">
        <v>204</v>
      </c>
      <c r="O167" s="336" t="s">
        <v>1552</v>
      </c>
    </row>
    <row r="168" spans="11:15" ht="12.75">
      <c r="K168" s="143" t="str">
        <f t="shared" si="2"/>
        <v>05-070 - Α. ΦΩΤΙΑΣ - Ι. ΚΕΛΕΣΗ Ο.Ε., Κ. ΠΑΠΑΡΗΓΟΠΟΥΛΟΥ 6, ΑΘΗΝΑ</v>
      </c>
      <c r="L168" s="336" t="s">
        <v>1413</v>
      </c>
      <c r="M168" s="336" t="s">
        <v>298</v>
      </c>
      <c r="N168" s="336" t="s">
        <v>1553</v>
      </c>
      <c r="O168" s="336" t="s">
        <v>494</v>
      </c>
    </row>
    <row r="169" spans="11:15" ht="12.75">
      <c r="K169" s="143" t="str">
        <f t="shared" si="2"/>
        <v>05-071 - ΜΠΡΕΚΟΣ Σ. ΣΤΑΥΡΟΣ, ΚΟΡΑΗ 2, ΜΕΓΑΡΑ</v>
      </c>
      <c r="L169" s="336" t="s">
        <v>1415</v>
      </c>
      <c r="M169" s="336" t="s">
        <v>1493</v>
      </c>
      <c r="N169" s="336" t="s">
        <v>1554</v>
      </c>
      <c r="O169" s="336" t="s">
        <v>1555</v>
      </c>
    </row>
    <row r="170" spans="11:15" ht="22.5">
      <c r="K170" s="143" t="str">
        <f t="shared" si="2"/>
        <v>05-079 - ΤΑΧΥΔΙΑΝΟΜΗ ΥΠΗΡΕΣΙΕΣ ΤΑΧΥΜΕΤΑΦΟΡΑΣ ΜΟΝΟΠΡΟΣΩΠΗ Ε.Π.Ε., ΑΡΤΗΣ 9, ΑΓ. ΑΝΑΡΓΥΡΟΙ</v>
      </c>
      <c r="L170" s="336" t="s">
        <v>1416</v>
      </c>
      <c r="M170" s="336" t="s">
        <v>1612</v>
      </c>
      <c r="N170" s="336" t="s">
        <v>1556</v>
      </c>
      <c r="O170" s="336" t="s">
        <v>1557</v>
      </c>
    </row>
    <row r="171" spans="11:15" ht="12.75">
      <c r="K171" s="143" t="str">
        <f t="shared" si="2"/>
        <v>05-080 - ΙΓΓΛΕΣΗ ΜΥΡΤΩ - ΒΑΣΙΛΙΚΗ, ΡΗΓΑ ΦΕΡΡΑΙΟΥ 24, Π. ΦΑΛΗΡΟ</v>
      </c>
      <c r="L171" s="336" t="s">
        <v>1418</v>
      </c>
      <c r="M171" s="336" t="s">
        <v>1382</v>
      </c>
      <c r="N171" s="336" t="s">
        <v>1558</v>
      </c>
      <c r="O171" s="336" t="s">
        <v>676</v>
      </c>
    </row>
    <row r="172" spans="11:15" ht="22.5">
      <c r="K172" s="143" t="str">
        <f t="shared" si="2"/>
        <v>05-084 - FOX (ΦΟΞ) ΔΙΗΠΕΙΡΩΤΙΚΕΣ ΤΑΧΥΜΕΤΑΦΟΡΕΣ ΑΝΩΝΥΜΟΣ ΕΤΑΙΡΕΙΑ, ΦΩΚΙΔΟΣ 54, ΜΕΤΑΜΟΡΦΩΣΗ</v>
      </c>
      <c r="L172" s="336" t="s">
        <v>1420</v>
      </c>
      <c r="M172" s="336" t="s">
        <v>567</v>
      </c>
      <c r="N172" s="336" t="s">
        <v>1559</v>
      </c>
      <c r="O172" s="336" t="s">
        <v>1560</v>
      </c>
    </row>
    <row r="173" spans="11:15" ht="22.5">
      <c r="K173" s="143" t="str">
        <f t="shared" si="2"/>
        <v>05-085 - Σ. ΣΠΥΡΙΔΩΝ - Α. ΚΑΦΑΝΤΑΡΗ Ο.Ε.-ΤΑΧΥΔΡΟΜΙΚΕΣ ΥΠΗΡΕΣΙΕΣ-ΤΑΧΥΜΕΤΑΦΟΡΕΣ, ΑΧΙΛΛΕΩΣ 97, ΚΑΛΛΙΘΕΑ</v>
      </c>
      <c r="L173" s="336" t="s">
        <v>1422</v>
      </c>
      <c r="M173" s="336" t="s">
        <v>981</v>
      </c>
      <c r="N173" s="336" t="s">
        <v>1561</v>
      </c>
      <c r="O173" s="336" t="s">
        <v>677</v>
      </c>
    </row>
    <row r="174" spans="11:15" ht="12.75">
      <c r="K174" s="143" t="str">
        <f t="shared" si="2"/>
        <v>05-087 - ΧΑΡΑΛΑΜΠΙΔΗΣ ΙΩΑΝΝΗΣ, ΑΡΓΟΝΑΥΤΩΝ 1, ΕΛΕΥΘΕΡΙΟ</v>
      </c>
      <c r="L174" s="336" t="s">
        <v>1424</v>
      </c>
      <c r="M174" s="336" t="s">
        <v>1052</v>
      </c>
      <c r="N174" s="336" t="s">
        <v>1562</v>
      </c>
      <c r="O174" s="336" t="s">
        <v>700</v>
      </c>
    </row>
    <row r="175" spans="11:15" ht="12.75">
      <c r="K175" s="143" t="str">
        <f t="shared" si="2"/>
        <v>05-089 - ΜΠΑΣΔΕΚΗ Π. &amp; ΝΟΥΤΣΟΣ ΕΜΜ. Ο.Ε., ΑΜΒΡΑΚΙΑΣ 22 &amp; ΜΟΣΤΡAIΩΝ, ΑΡΤΑ</v>
      </c>
      <c r="L175" s="336" t="s">
        <v>807</v>
      </c>
      <c r="M175" s="336" t="s">
        <v>1484</v>
      </c>
      <c r="N175" s="336" t="s">
        <v>1563</v>
      </c>
      <c r="O175" s="336" t="s">
        <v>1564</v>
      </c>
    </row>
    <row r="176" spans="11:15" ht="12.75">
      <c r="K176" s="143" t="str">
        <f t="shared" si="2"/>
        <v>05-091 - ΓΕΩΡΓΙΟΣ ΓΙΑΝΝΟΥΛΗΣ &amp; ΣΙΑ Ο.Ε., ΚΟΥΝΤΟΥΡΙΩΤΟΥ 20Α, Ν. ΗΡΑΚΛΕΙΟ</v>
      </c>
      <c r="L176" s="336" t="s">
        <v>809</v>
      </c>
      <c r="M176" s="336" t="s">
        <v>1274</v>
      </c>
      <c r="N176" s="336" t="s">
        <v>1565</v>
      </c>
      <c r="O176" s="336" t="s">
        <v>1566</v>
      </c>
    </row>
    <row r="177" spans="11:15" ht="12.75">
      <c r="K177" s="143" t="str">
        <f t="shared" si="2"/>
        <v>05-092 - ΤΣΟΥΤΣΗ Β. ΕΥΦΡΟΣΥΝΗ, ΚΑΝΑΡΗ 41, ΚΩΣ</v>
      </c>
      <c r="L177" s="336" t="s">
        <v>811</v>
      </c>
      <c r="M177" s="336" t="s">
        <v>1045</v>
      </c>
      <c r="N177" s="336" t="s">
        <v>1567</v>
      </c>
      <c r="O177" s="336" t="s">
        <v>1568</v>
      </c>
    </row>
    <row r="178" spans="11:15" ht="12.75">
      <c r="K178" s="143" t="str">
        <f t="shared" si="2"/>
        <v>06-003 - ΝΙΚΟΣ ΞΥΔΗΣ &amp; ΣΙΑ Ο.Ε., ΧΑΙΝΑ 4, ΧΑΛΚΙΔΑ</v>
      </c>
      <c r="L178" s="336" t="s">
        <v>813</v>
      </c>
      <c r="M178" s="336" t="s">
        <v>1502</v>
      </c>
      <c r="N178" s="336" t="s">
        <v>1569</v>
      </c>
      <c r="O178" s="336" t="s">
        <v>1352</v>
      </c>
    </row>
    <row r="179" spans="11:15" ht="12.75">
      <c r="K179" s="143" t="str">
        <f t="shared" si="2"/>
        <v>06-004 - ΝΑΤΡΙΣΙ ΙΟΣΕΛΙΑΝΙ-ΜΕΤΑΦΟΡΕΣ ΔΕΜΑΤΩΝ- ΝΑΤ ΕΞ, ΑΓΙΟΥ ΚΩΝΣΤΑΝΤΙΝΟΥ &amp; ΒΗΛΑΡΑ 2, ΑΘΗΝΑ</v>
      </c>
      <c r="L179" s="336" t="s">
        <v>815</v>
      </c>
      <c r="M179" s="336" t="s">
        <v>1498</v>
      </c>
      <c r="N179" s="336" t="s">
        <v>1570</v>
      </c>
      <c r="O179" s="336" t="s">
        <v>494</v>
      </c>
    </row>
    <row r="180" spans="11:15" ht="12.75">
      <c r="K180" s="143" t="str">
        <f t="shared" si="2"/>
        <v>06-006 - ΒΑΡΔΑΚΗΣ  ΝΙΚΟΛΑΟΣ, Λ. ΙΑΣΟΝΙΔΗ  32, ΘΕΣΣΑΛΟΝΙΚΗ</v>
      </c>
      <c r="L180" s="336" t="s">
        <v>817</v>
      </c>
      <c r="M180" s="336" t="s">
        <v>1233</v>
      </c>
      <c r="N180" s="336" t="s">
        <v>205</v>
      </c>
      <c r="O180" s="336" t="s">
        <v>520</v>
      </c>
    </row>
    <row r="181" spans="11:15" ht="12.75">
      <c r="K181" s="143" t="str">
        <f t="shared" si="2"/>
        <v>06-012 - ΧΡΥΣΟΥΛΗ ΜΑΝΩΛΙΑ, ΕΛ. ΒΕΝΙΖΕΛΟΥ 35, ΜΕΛΙΣΣΙΑ</v>
      </c>
      <c r="L181" s="336" t="s">
        <v>819</v>
      </c>
      <c r="M181" s="336" t="s">
        <v>1077</v>
      </c>
      <c r="N181" s="336" t="s">
        <v>915</v>
      </c>
      <c r="O181" s="336" t="s">
        <v>916</v>
      </c>
    </row>
    <row r="182" spans="11:15" ht="12.75">
      <c r="K182" s="143" t="str">
        <f t="shared" si="2"/>
        <v>06-013 - ΚΟΥΤΣΙΚΟΣ ΧΡΗΣΤΟΣ, ΑΣΤΑΚΟΥ 13, ΑΓΡΙΝΙΟ</v>
      </c>
      <c r="L182" s="336" t="s">
        <v>820</v>
      </c>
      <c r="M182" s="336" t="s">
        <v>838</v>
      </c>
      <c r="N182" s="336" t="s">
        <v>917</v>
      </c>
      <c r="O182" s="336" t="s">
        <v>1317</v>
      </c>
    </row>
    <row r="183" spans="11:15" ht="12.75">
      <c r="K183" s="143" t="str">
        <f t="shared" si="2"/>
        <v>06-014 - ΓΙΑΝΝΑΤΣΗ Δ. ΑΣΠΑΣΙΑ, ΔΗΜΑΡΧΟΥ ΚΩΤΣΟΠΟΥΛΟΥ 3, ΦΛΩΡΙΝΑ</v>
      </c>
      <c r="L183" s="336" t="s">
        <v>821</v>
      </c>
      <c r="M183" s="336" t="s">
        <v>1282</v>
      </c>
      <c r="N183" s="336" t="s">
        <v>918</v>
      </c>
      <c r="O183" s="336" t="s">
        <v>1343</v>
      </c>
    </row>
    <row r="184" spans="11:15" ht="12.75">
      <c r="K184" s="143" t="str">
        <f t="shared" si="2"/>
        <v>06-016 - ΜΑΥΡΟΜΜΑΤΗΣ ΒΑΣΙΛΕΙΟΣ, ΓΑΛ. ΔΗΜΟΚΡΑΤΙΑΣ &amp; ΚΡΑΤΕΡΟΥ, ΚΑΒΑΛΑ</v>
      </c>
      <c r="L184" s="336" t="s">
        <v>823</v>
      </c>
      <c r="M184" s="336" t="s">
        <v>905</v>
      </c>
      <c r="N184" s="336" t="s">
        <v>919</v>
      </c>
      <c r="O184" s="336" t="s">
        <v>544</v>
      </c>
    </row>
    <row r="185" spans="11:15" ht="12.75">
      <c r="K185" s="143" t="str">
        <f t="shared" si="2"/>
        <v>06-017 - ΧΑΤΖΗΣΑΒΒΙΔΗΣ ΚΩΝ/ΝΟΣ &amp; ΣΙΑ Ο.Ε., ΤΟΜΠΑΖΗ 8, Ν. ΦΙΛΑΔΕΛΦΕΙΑ</v>
      </c>
      <c r="L185" s="336" t="s">
        <v>825</v>
      </c>
      <c r="M185" s="336" t="s">
        <v>1057</v>
      </c>
      <c r="N185" s="336" t="s">
        <v>920</v>
      </c>
      <c r="O185" s="336" t="s">
        <v>1320</v>
      </c>
    </row>
    <row r="186" spans="11:15" ht="12.75">
      <c r="K186" s="143" t="str">
        <f t="shared" si="2"/>
        <v>06-020 - ΝΤΟΜΑΡΗΣ ΣΤΥΛΙΑΝΟΣ, ΑΝΘΕΩΝ 5, ΛΥΚΟΒΡΥΣΗ</v>
      </c>
      <c r="L186" s="336" t="s">
        <v>827</v>
      </c>
      <c r="M186" s="336" t="s">
        <v>1506</v>
      </c>
      <c r="N186" s="336" t="s">
        <v>921</v>
      </c>
      <c r="O186" s="336" t="s">
        <v>922</v>
      </c>
    </row>
    <row r="187" spans="11:15" ht="12.75">
      <c r="K187" s="143" t="str">
        <f t="shared" si="2"/>
        <v>06-021 - ΓΚΟΥΖΟΣ ΜΙΧΑΗΛ &amp;  ΣΙΑ Ο.Ε., ΦΑΡΡΩΝ &amp; ΣΤΑΔΙΟΥ 8, ΚΑΛΑΜΑΤΑ</v>
      </c>
      <c r="L187" s="336" t="s">
        <v>828</v>
      </c>
      <c r="M187" s="336" t="s">
        <v>1296</v>
      </c>
      <c r="N187" s="336" t="s">
        <v>923</v>
      </c>
      <c r="O187" s="336" t="s">
        <v>542</v>
      </c>
    </row>
    <row r="188" spans="11:15" ht="12.75">
      <c r="K188" s="143" t="str">
        <f t="shared" si="2"/>
        <v>06-030 - ΑΙΟΛΙΚΗ Α.Ε. ΠΡΑΚΤΟΡΕΙΟ ΜΕΤΑΦΟΡΩΝ ΕΣΩΤΕΡΙΚΟΥ, ΔΑΦΝΗΣ 2, ΘΕΣΣΑΛΟΝΙΚΗ</v>
      </c>
      <c r="L188" s="336" t="s">
        <v>830</v>
      </c>
      <c r="M188" s="336" t="s">
        <v>638</v>
      </c>
      <c r="N188" s="336" t="s">
        <v>924</v>
      </c>
      <c r="O188" s="336" t="s">
        <v>520</v>
      </c>
    </row>
    <row r="189" spans="11:15" ht="12.75">
      <c r="K189" s="143" t="str">
        <f t="shared" si="2"/>
        <v>06-031 - ΣΤΕΡΓΙΟΥ ΣΤΕΡΓ. ΠΑΣΧΑΛΗΣ, ΚΑΛΑΠΟΘΑΚΗ 10, ΘΕΣΣΑΛΟΝΙΚΗ</v>
      </c>
      <c r="L189" s="336" t="s">
        <v>832</v>
      </c>
      <c r="M189" s="336" t="s">
        <v>1593</v>
      </c>
      <c r="N189" s="336" t="s">
        <v>925</v>
      </c>
      <c r="O189" s="336" t="s">
        <v>520</v>
      </c>
    </row>
    <row r="190" spans="11:15" ht="12.75">
      <c r="K190" s="143" t="str">
        <f t="shared" si="2"/>
        <v>06-032 - ΑΦΟΙ ΝΙΚΟΛΑΟΥ Ο.Ε., ΦΙΛΩΤΑ 3, ΣΕΡΡΕΣ</v>
      </c>
      <c r="L190" s="336" t="s">
        <v>834</v>
      </c>
      <c r="M190" s="336" t="s">
        <v>1223</v>
      </c>
      <c r="N190" s="336" t="s">
        <v>926</v>
      </c>
      <c r="O190" s="336" t="s">
        <v>506</v>
      </c>
    </row>
    <row r="191" spans="11:15" ht="12.75">
      <c r="K191" s="143" t="str">
        <f t="shared" si="2"/>
        <v>06-034 - ΙΩΑΝΝΙΔΗ  ΕΛΕΝΗ, ΛΑΓΚΑΔΑ 11Β, ΘΕΣΣΑΛΟΝΙΚΗ</v>
      </c>
      <c r="L191" s="336" t="s">
        <v>836</v>
      </c>
      <c r="M191" s="336" t="s">
        <v>1386</v>
      </c>
      <c r="N191" s="336" t="s">
        <v>927</v>
      </c>
      <c r="O191" s="336" t="s">
        <v>520</v>
      </c>
    </row>
    <row r="192" spans="11:15" ht="12.75">
      <c r="K192" s="143" t="str">
        <f t="shared" si="2"/>
        <v>06-035 - ΜΕΤΑΞΑΣ Π. - ΝΙΚΟΛΑΙΔΗΣ Δ. Ο.Ε., ΜΙΧΑΗΛ ΒΟΓΔΟΥ 8, ΞΑΝΘΗ</v>
      </c>
      <c r="L192" s="336" t="s">
        <v>837</v>
      </c>
      <c r="M192" s="336" t="s">
        <v>913</v>
      </c>
      <c r="N192" s="336" t="s">
        <v>928</v>
      </c>
      <c r="O192" s="336" t="s">
        <v>929</v>
      </c>
    </row>
    <row r="193" spans="11:15" ht="12.75">
      <c r="K193" s="143" t="str">
        <f t="shared" si="2"/>
        <v>06-036 - SOTA PAVLLO, ΣΦΙΓΓΟΣ 4, ΝΕΟΣ ΚΟΣΜΟΣ</v>
      </c>
      <c r="L193" s="336" t="s">
        <v>839</v>
      </c>
      <c r="M193" s="336" t="s">
        <v>594</v>
      </c>
      <c r="N193" s="336" t="s">
        <v>930</v>
      </c>
      <c r="O193" s="336" t="s">
        <v>931</v>
      </c>
    </row>
    <row r="194" spans="11:15" ht="22.5">
      <c r="K194" s="143" t="str">
        <f aca="true" t="shared" si="3" ref="K194:K257">CONCATENATE(L194," - ",M194,", ",N194,", ",O194)</f>
        <v>06-037 - ΕΛΛΗΝΙΚΟ ΠΡΑΚΤΟΡΕΙΟ ΔΙΑΝΟΜΗΣ ΞΕΝΟΥ ΤΥΠΟΥ Ε.Π.Ε., ΔΙΓΕΝΗ 1, ΑΛΙΜΟΣ</v>
      </c>
      <c r="L194" s="336" t="s">
        <v>840</v>
      </c>
      <c r="M194" s="336" t="s">
        <v>762</v>
      </c>
      <c r="N194" s="336" t="s">
        <v>932</v>
      </c>
      <c r="O194" s="336" t="s">
        <v>662</v>
      </c>
    </row>
    <row r="195" spans="11:15" ht="12.75">
      <c r="K195" s="143" t="str">
        <f t="shared" si="3"/>
        <v>06-043 - ΜΠΙΚΑΚΗΣ ΚΥΡΙΑΚΟΣ, ΑΓ.ΠΑΝΤΩΝ 46, ΚΑΛΛΙΘΕΑ</v>
      </c>
      <c r="L195" s="336" t="s">
        <v>842</v>
      </c>
      <c r="M195" s="336" t="s">
        <v>1488</v>
      </c>
      <c r="N195" s="336" t="s">
        <v>933</v>
      </c>
      <c r="O195" s="336" t="s">
        <v>677</v>
      </c>
    </row>
    <row r="196" spans="11:15" ht="12.75">
      <c r="K196" s="143" t="str">
        <f t="shared" si="3"/>
        <v>06-044 - ΓΡΥΜΠΙΛΛΟΣ ΣΤΑΜΑΤΗΣ, ΑΓΙΑ ΜΑΡΙΝΑ, ΛΕΡΟΣ</v>
      </c>
      <c r="L196" s="336" t="s">
        <v>843</v>
      </c>
      <c r="M196" s="336" t="s">
        <v>716</v>
      </c>
      <c r="N196" s="336" t="s">
        <v>934</v>
      </c>
      <c r="O196" s="336" t="s">
        <v>935</v>
      </c>
    </row>
    <row r="197" spans="11:15" ht="12.75">
      <c r="K197" s="143" t="str">
        <f t="shared" si="3"/>
        <v>06-045 - ΜΠΟΥΛΗΣ Θ. ΚΩΝΣΤΑΝΤΙΝΟΣ, ΕΠΙΔΑΥΡΟΥ 28, ΑΘΗΝΑ</v>
      </c>
      <c r="L197" s="336" t="s">
        <v>845</v>
      </c>
      <c r="M197" s="336" t="s">
        <v>1489</v>
      </c>
      <c r="N197" s="336" t="s">
        <v>936</v>
      </c>
      <c r="O197" s="336" t="s">
        <v>494</v>
      </c>
    </row>
    <row r="198" spans="11:15" ht="12.75">
      <c r="K198" s="143" t="str">
        <f t="shared" si="3"/>
        <v>06-049 - ΓΑΡΕΦΑΛΑΚΗΣ ΔΗΜΗΤΡΙΟΣ, ΡΟΤΑΣΙ ΜΟΝΟΦΑΤΣΙΟΥ, ΗΡΑΚΛΕΙΟ</v>
      </c>
      <c r="L198" s="336" t="s">
        <v>847</v>
      </c>
      <c r="M198" s="336" t="s">
        <v>1262</v>
      </c>
      <c r="N198" s="336" t="s">
        <v>206</v>
      </c>
      <c r="O198" s="336" t="s">
        <v>536</v>
      </c>
    </row>
    <row r="199" spans="11:15" ht="12.75">
      <c r="K199" s="143" t="str">
        <f t="shared" si="3"/>
        <v>06-050 - ΓΑΝΙΤΗ ΜΑΡΙΑΝΝΑ, ΣΙΣΜΑΝΟΓΛΟΥ ΤΕΡΜΑ, ΚΟΜΟΤΗΝΗ</v>
      </c>
      <c r="L199" s="336" t="s">
        <v>849</v>
      </c>
      <c r="M199" s="336" t="s">
        <v>1260</v>
      </c>
      <c r="N199" s="336" t="s">
        <v>937</v>
      </c>
      <c r="O199" s="336" t="s">
        <v>510</v>
      </c>
    </row>
    <row r="200" spans="11:15" ht="12.75">
      <c r="K200" s="143" t="str">
        <f t="shared" si="3"/>
        <v>06-051 - ΔΗΜΑΣ ΑΛΕΞΑΝΔΡΟΣ &amp; ΣΙΑ Ο.Ε., ΒΛΑΧΟΘΑΝΑΣΗ 29, ΑΘΗΝΑ</v>
      </c>
      <c r="L200" s="336" t="s">
        <v>851</v>
      </c>
      <c r="M200" s="336" t="s">
        <v>728</v>
      </c>
      <c r="N200" s="336" t="s">
        <v>938</v>
      </c>
      <c r="O200" s="336" t="s">
        <v>494</v>
      </c>
    </row>
    <row r="201" spans="11:15" ht="12.75">
      <c r="K201" s="143" t="str">
        <f t="shared" si="3"/>
        <v>06-052 - ΚΑΡΑΧΑΛΙΟΣ ΙΩΑΝ. ΜΙΧΑΗΛ, ΔΗΜ. ΨΑΡΡΟΥ 75, ΑΓ. ΔΗΜΗΤΡΙΟΣ</v>
      </c>
      <c r="L201" s="336" t="s">
        <v>853</v>
      </c>
      <c r="M201" s="336" t="s">
        <v>814</v>
      </c>
      <c r="N201" s="336" t="s">
        <v>939</v>
      </c>
      <c r="O201" s="336" t="s">
        <v>524</v>
      </c>
    </row>
    <row r="202" spans="11:15" ht="12.75">
      <c r="K202" s="143" t="str">
        <f t="shared" si="3"/>
        <v>06-058 - Σ. ΑΛΕΞΙΟΥ &amp; ΣΙΑ ΟΕ, Μ.ΑΛΕΞΑΝΔΡΟΥ 16, ΣΕΡΡΕΣ</v>
      </c>
      <c r="L202" s="336" t="s">
        <v>855</v>
      </c>
      <c r="M202" s="336" t="s">
        <v>980</v>
      </c>
      <c r="N202" s="336" t="s">
        <v>940</v>
      </c>
      <c r="O202" s="336" t="s">
        <v>506</v>
      </c>
    </row>
    <row r="203" spans="11:15" ht="12.75">
      <c r="K203" s="143" t="str">
        <f t="shared" si="3"/>
        <v>06-059 - RALITSA KROKU, ΛΥΚΟΥΡΓΟΥ 9, ΑΘΗΝΑ</v>
      </c>
      <c r="L203" s="336" t="s">
        <v>857</v>
      </c>
      <c r="M203" s="336" t="s">
        <v>592</v>
      </c>
      <c r="N203" s="336" t="s">
        <v>1449</v>
      </c>
      <c r="O203" s="336" t="s">
        <v>494</v>
      </c>
    </row>
    <row r="204" spans="11:15" ht="12.75">
      <c r="K204" s="143" t="str">
        <f t="shared" si="3"/>
        <v>06-060 - ΜΠΕΣΗΣ Χ &amp; Σ ΚΑΙ ΣΙΑ ΟΕ, ΣΦΑΕΛΟΥ 3-5 &amp; ΠΡΙΗΝΗΣ, ΑΘΗΝΑ</v>
      </c>
      <c r="L204" s="336" t="s">
        <v>859</v>
      </c>
      <c r="M204" s="336" t="s">
        <v>1487</v>
      </c>
      <c r="N204" s="336" t="s">
        <v>941</v>
      </c>
      <c r="O204" s="336" t="s">
        <v>494</v>
      </c>
    </row>
    <row r="205" spans="11:15" ht="12.75">
      <c r="K205" s="143" t="str">
        <f t="shared" si="3"/>
        <v>06-066 - ΙΑΚΩΒΙΔΗΣ ΝΙΚΟΛΑΟΣ, ΑΞΟΣ ΓΙΑΝΝΙΤΣΩΝ, ΓΙΑΝΝΙΤΣΑ</v>
      </c>
      <c r="L205" s="336" t="s">
        <v>861</v>
      </c>
      <c r="M205" s="336" t="s">
        <v>1376</v>
      </c>
      <c r="N205" s="336" t="s">
        <v>942</v>
      </c>
      <c r="O205" s="336" t="s">
        <v>492</v>
      </c>
    </row>
    <row r="206" spans="11:15" ht="12.75">
      <c r="K206" s="143" t="str">
        <f t="shared" si="3"/>
        <v>06-067 - ΣΚΑΡΛΑΤΟΣ Δ. ΝΙΚΟΛΑΟΣ, ΜΠΙΖΑΝΙΟΥ 30, ΘΕΣΣΑΛΟΝΙΚΗ</v>
      </c>
      <c r="L206" s="336" t="s">
        <v>863</v>
      </c>
      <c r="M206" s="336" t="s">
        <v>1573</v>
      </c>
      <c r="N206" s="336" t="s">
        <v>943</v>
      </c>
      <c r="O206" s="336" t="s">
        <v>520</v>
      </c>
    </row>
    <row r="207" spans="11:15" ht="12.75">
      <c r="K207" s="143" t="str">
        <f t="shared" si="3"/>
        <v>06-068 - Κ. ΚΑΤΣΑΜΠΕΚΗΣ - ΕΛ. ΦΙΛΗ ΚΑΙ ΣΙΑ ΟΕ, ΛΕΩΦ. ΣΟΥΝΙΟΥ 51, ΜΑΡΚΟΠΟΥΛΟ</v>
      </c>
      <c r="L207" s="336" t="s">
        <v>865</v>
      </c>
      <c r="M207" s="336" t="s">
        <v>1395</v>
      </c>
      <c r="N207" s="336" t="s">
        <v>944</v>
      </c>
      <c r="O207" s="336" t="s">
        <v>945</v>
      </c>
    </row>
    <row r="208" spans="11:15" ht="12.75">
      <c r="K208" s="143" t="str">
        <f t="shared" si="3"/>
        <v>06-071 - ΔΗΜΗΤΡΗΣ ΚΑΛΑΜΑΤΑΣ ΤΟΥ ΠΑΝ., 2ο ΧΛΜ. Ν.Ε.Ο. ΛΑΜΙΑΣ- ΑΘΗΝΑΣ, ΛΑΜΙΑ</v>
      </c>
      <c r="L208" s="336" t="s">
        <v>867</v>
      </c>
      <c r="M208" s="336" t="s">
        <v>730</v>
      </c>
      <c r="N208" s="336" t="s">
        <v>946</v>
      </c>
      <c r="O208" s="336" t="s">
        <v>514</v>
      </c>
    </row>
    <row r="209" spans="11:15" ht="12.75">
      <c r="K209" s="143" t="str">
        <f t="shared" si="3"/>
        <v>06-072 - ΣΠ. ΛΙΟΥΜΠΑΣ &amp; ΣΙΑ ΟΕ, 5ο ΧΛΜ. ΕΘΝ. ΟΔΟΥ ΠΕΛΕΚΑ, ΚΕΡΚΥΡΑ</v>
      </c>
      <c r="L209" s="336" t="s">
        <v>869</v>
      </c>
      <c r="M209" s="336" t="s">
        <v>1577</v>
      </c>
      <c r="N209" s="336" t="s">
        <v>947</v>
      </c>
      <c r="O209" s="336" t="s">
        <v>948</v>
      </c>
    </row>
    <row r="210" spans="11:15" ht="12.75">
      <c r="K210" s="143" t="str">
        <f t="shared" si="3"/>
        <v>06-075 - ΔΟΥΚΑΣ ΘΕΟΔΩΡΟΣ ΚΑΙ ΔΟΥΚΑΣ ΚΩΝ. Ο.Ε., ΚΛΕΜΑΝΣΩ 20-22, ΑΘΗΝΑ</v>
      </c>
      <c r="L210" s="336" t="s">
        <v>871</v>
      </c>
      <c r="M210" s="336" t="s">
        <v>746</v>
      </c>
      <c r="N210" s="336" t="s">
        <v>949</v>
      </c>
      <c r="O210" s="336" t="s">
        <v>494</v>
      </c>
    </row>
    <row r="211" spans="11:15" ht="12.75">
      <c r="K211" s="143" t="str">
        <f t="shared" si="3"/>
        <v>06-076 - Ν.ΚΑΝΙΟΣ &amp; ΣΙΑ Ε.Ε., ΕΡΜΟΥ 90, ΜΕΤΑΜΟΡΦΩΣΗ</v>
      </c>
      <c r="L211" s="336" t="s">
        <v>872</v>
      </c>
      <c r="M211" s="336" t="s">
        <v>1496</v>
      </c>
      <c r="N211" s="336" t="s">
        <v>950</v>
      </c>
      <c r="O211" s="336" t="s">
        <v>1560</v>
      </c>
    </row>
    <row r="212" spans="11:15" ht="12.75">
      <c r="K212" s="143" t="str">
        <f t="shared" si="3"/>
        <v>06-094 - ΚΑΡΑΤΖΟΜΠΑΝΗΣ ΚΩΝΣΤΑΝΤΙΝΟΣ, ΣΜΥΡΝΗΣ 67, ΝΙΚΑΙΑ</v>
      </c>
      <c r="L212" s="336" t="s">
        <v>874</v>
      </c>
      <c r="M212" s="336" t="s">
        <v>810</v>
      </c>
      <c r="N212" s="336" t="s">
        <v>951</v>
      </c>
      <c r="O212" s="336" t="s">
        <v>1446</v>
      </c>
    </row>
    <row r="213" spans="11:15" ht="12.75">
      <c r="K213" s="143" t="str">
        <f t="shared" si="3"/>
        <v>06-104 - ΚΟΥΛΑΣ ΚΥΡΙΑΚΟΣ, ΛΩΤΟΥ 5, ΘΕΣΣΑΛΟΝΙΚΗ</v>
      </c>
      <c r="L213" s="336" t="s">
        <v>876</v>
      </c>
      <c r="M213" s="336" t="s">
        <v>831</v>
      </c>
      <c r="N213" s="336" t="s">
        <v>952</v>
      </c>
      <c r="O213" s="336" t="s">
        <v>520</v>
      </c>
    </row>
    <row r="214" spans="11:15" ht="12.75">
      <c r="K214" s="143" t="str">
        <f t="shared" si="3"/>
        <v>06-107 - ΜΗΤΣΗΣ Δ. ΙΩΑΝΝΗΣ, ΑΛΚΑΜΕΝΟΥΣ 4, ΧΑΛΑΝΔΡΙ</v>
      </c>
      <c r="L214" s="336" t="s">
        <v>878</v>
      </c>
      <c r="M214" s="336" t="s">
        <v>1474</v>
      </c>
      <c r="N214" s="336" t="s">
        <v>953</v>
      </c>
      <c r="O214" s="336" t="s">
        <v>501</v>
      </c>
    </row>
    <row r="215" spans="11:15" ht="12.75">
      <c r="K215" s="143" t="str">
        <f t="shared" si="3"/>
        <v>06-112 - ΣΚΟΡΔΙΛΗΣ Ν. ΣΠΥΡΙΔΩΝ, ΚΑΣΤΑΜΟΝΗΣ 98, Ν. ΙΩΝΙΑ</v>
      </c>
      <c r="L215" s="336" t="s">
        <v>880</v>
      </c>
      <c r="M215" s="336" t="s">
        <v>1574</v>
      </c>
      <c r="N215" s="336" t="s">
        <v>954</v>
      </c>
      <c r="O215" s="336" t="s">
        <v>696</v>
      </c>
    </row>
    <row r="216" spans="11:15" ht="12.75">
      <c r="K216" s="143" t="str">
        <f t="shared" si="3"/>
        <v>06-113 - ΜΑΡΚΟΣ ΕΜΜ. ΑΘΗΝΑΙΟΣ, ΝΟΥΑΡΟΥ 16, ΜΑΡΟΥΣΙ</v>
      </c>
      <c r="L216" s="336" t="s">
        <v>882</v>
      </c>
      <c r="M216" s="336" t="s">
        <v>895</v>
      </c>
      <c r="N216" s="336" t="s">
        <v>1645</v>
      </c>
      <c r="O216" s="336" t="s">
        <v>1348</v>
      </c>
    </row>
    <row r="217" spans="11:15" ht="12.75">
      <c r="K217" s="143" t="str">
        <f t="shared" si="3"/>
        <v>06-124 - ΤΕΝΓΚΙΖ ΧΑΡΑΛΑΜΠΙΔΗΣ, ΜΕΝΑΝΔΡΟΥ 49, ΑΘΗΝΑ</v>
      </c>
      <c r="L217" s="336" t="s">
        <v>884</v>
      </c>
      <c r="M217" s="336" t="s">
        <v>1620</v>
      </c>
      <c r="N217" s="336" t="s">
        <v>1646</v>
      </c>
      <c r="O217" s="336" t="s">
        <v>494</v>
      </c>
    </row>
    <row r="218" spans="11:15" ht="12.75">
      <c r="K218" s="143" t="str">
        <f t="shared" si="3"/>
        <v>06-135 - ΚΩΝ/ΝΟΣ ΧΟΥΛΙΑΡΑΣ ΚΑΙ ΣΙΑ Ο.Ε., ΑΥΛΙΔΑΣ 231, ΧΑΛΚΙΔΑ</v>
      </c>
      <c r="L218" s="336" t="s">
        <v>886</v>
      </c>
      <c r="M218" s="336" t="s">
        <v>846</v>
      </c>
      <c r="N218" s="336" t="s">
        <v>1647</v>
      </c>
      <c r="O218" s="336" t="s">
        <v>1352</v>
      </c>
    </row>
    <row r="219" spans="11:15" ht="12.75">
      <c r="K219" s="143" t="str">
        <f t="shared" si="3"/>
        <v>06-136 - ΕΜΜ.ΓΙΑΝΝΙΔΑΚΗΣ- ΑΠ.ΔΗΜΑΚΟΣ ΟΕ, ΒΡΥΩΝΗ, ΚΕΡΚΥΡΑ</v>
      </c>
      <c r="L219" s="336" t="s">
        <v>888</v>
      </c>
      <c r="M219" s="336" t="s">
        <v>764</v>
      </c>
      <c r="N219" s="336" t="s">
        <v>1648</v>
      </c>
      <c r="O219" s="336" t="s">
        <v>948</v>
      </c>
    </row>
    <row r="220" spans="11:15" ht="12.75">
      <c r="K220" s="143" t="str">
        <f t="shared" si="3"/>
        <v>06-137 - ΚΑΠΠΑΤΟΣ ΕΡΩΤΟΚΡΙΤΟΣ, ΣΙΤΕΜΠΟΡΩΝ 10, ΑΡΓΟΣΤΟΛΙ</v>
      </c>
      <c r="L220" s="336" t="s">
        <v>890</v>
      </c>
      <c r="M220" s="336" t="s">
        <v>1417</v>
      </c>
      <c r="N220" s="336" t="s">
        <v>1649</v>
      </c>
      <c r="O220" s="336" t="s">
        <v>1448</v>
      </c>
    </row>
    <row r="221" spans="11:15" ht="12.75">
      <c r="K221" s="143" t="str">
        <f t="shared" si="3"/>
        <v>06-138 - ΑΝΤΩΝΗΣ ΡΕΠΟΥΣΚΟΣ ΤΑΧΥΜΕΤΑΦΟΡΕΣ, ΑΝΤΙΓΟΝΗΣ 30, ΘΗΒΑ</v>
      </c>
      <c r="L221" s="336" t="s">
        <v>891</v>
      </c>
      <c r="M221" s="336" t="s">
        <v>657</v>
      </c>
      <c r="N221" s="336" t="s">
        <v>1650</v>
      </c>
      <c r="O221" s="336" t="s">
        <v>666</v>
      </c>
    </row>
    <row r="222" spans="11:15" ht="12.75">
      <c r="K222" s="143" t="str">
        <f t="shared" si="3"/>
        <v>06-139 - ΒΟΣΒΟΛΙΔΗΣ ΘΕΟΔΩΡΟΣ, ΧΑΡΙΛ. ΤΡΙΚΟΥΠΗ 25, ΚΟΜΟΤΗΝΗ</v>
      </c>
      <c r="L222" s="336" t="s">
        <v>892</v>
      </c>
      <c r="M222" s="336" t="s">
        <v>1246</v>
      </c>
      <c r="N222" s="336" t="s">
        <v>1651</v>
      </c>
      <c r="O222" s="336" t="s">
        <v>510</v>
      </c>
    </row>
    <row r="223" spans="11:15" ht="12.75">
      <c r="K223" s="143" t="str">
        <f t="shared" si="3"/>
        <v>06-143 - ΚΟΜΒΟΣ LOGISTICS ΜΕΤΑΦΟΡΩΝ, ΚΟΡΩΝΟΥ 9 &amp; ΦΑΛΗΡΟΥ, ΠΑΤΡΑ</v>
      </c>
      <c r="L223" s="336" t="s">
        <v>894</v>
      </c>
      <c r="M223" s="336" t="s">
        <v>829</v>
      </c>
      <c r="N223" s="336" t="s">
        <v>1652</v>
      </c>
      <c r="O223" s="336" t="s">
        <v>688</v>
      </c>
    </row>
    <row r="224" spans="11:15" ht="12.75">
      <c r="K224" s="143" t="str">
        <f t="shared" si="3"/>
        <v>06-144 - ΠΕΠΠΑΣ ΑΓΑΜ. ΔΗΜΗΤΡΙΟΣ, ΑΘΗΝΩΝ 3, ΚΑΛΑΜΟΣ</v>
      </c>
      <c r="L224" s="336" t="s">
        <v>896</v>
      </c>
      <c r="M224" s="336" t="s">
        <v>970</v>
      </c>
      <c r="N224" s="336" t="s">
        <v>1653</v>
      </c>
      <c r="O224" s="336" t="s">
        <v>1654</v>
      </c>
    </row>
    <row r="225" spans="11:15" ht="12.75">
      <c r="K225" s="143" t="str">
        <f t="shared" si="3"/>
        <v>06-145 - ΜΑΣΟΥΡΙΔΗΣ Ν. ΚΑΙ ΣΙΑ ΟΕ, ΚΥΔΩΝΙΩΝ 15, ΝΕΑ ΙΩΝΙΑ</v>
      </c>
      <c r="L225" s="336" t="s">
        <v>898</v>
      </c>
      <c r="M225" s="336" t="s">
        <v>903</v>
      </c>
      <c r="N225" s="336" t="s">
        <v>1655</v>
      </c>
      <c r="O225" s="336" t="s">
        <v>1656</v>
      </c>
    </row>
    <row r="226" spans="11:15" ht="12.75">
      <c r="K226" s="143" t="str">
        <f t="shared" si="3"/>
        <v>06-146 - ΑΛΕΦΑΝΤΙΝΟΥ ΙΩΑΝΝΑ, ΠΕΡΑΜΑ Δ. ΓΕΡΟΠΟΤΑΜΟΥ, ΠΕΡΑΜΑ</v>
      </c>
      <c r="L226" s="336" t="s">
        <v>900</v>
      </c>
      <c r="M226" s="336" t="s">
        <v>646</v>
      </c>
      <c r="N226" s="336" t="s">
        <v>1657</v>
      </c>
      <c r="O226" s="336" t="s">
        <v>1658</v>
      </c>
    </row>
    <row r="227" spans="11:15" ht="12.75">
      <c r="K227" s="143" t="str">
        <f t="shared" si="3"/>
        <v>06-148 - ΑΡΠΑ ΑΕ, 10ο ΧΛΜ. ΘΕΣ/ΝΙΚΗΣ- ΠΟΛΥΓΥΡΟΥ, ΘΕΡΜΗ</v>
      </c>
      <c r="L227" s="336" t="s">
        <v>902</v>
      </c>
      <c r="M227" s="336" t="s">
        <v>1212</v>
      </c>
      <c r="N227" s="336" t="s">
        <v>1659</v>
      </c>
      <c r="O227" s="336" t="s">
        <v>1660</v>
      </c>
    </row>
    <row r="228" spans="11:15" ht="12.75">
      <c r="K228" s="143" t="str">
        <f t="shared" si="3"/>
        <v>06-150 - ΤΑΓΑΡΟΥΛΙΑΣ ΝΙΚΟΛΑΟΣ &amp; ΣΙΑ ΟΕ, ΛΑΚΩΝΙΑΣ 41, ΠΕΙΡΑΙΑΣ</v>
      </c>
      <c r="L228" s="336" t="s">
        <v>904</v>
      </c>
      <c r="M228" s="336" t="s">
        <v>1606</v>
      </c>
      <c r="N228" s="336" t="s">
        <v>1661</v>
      </c>
      <c r="O228" s="336" t="s">
        <v>512</v>
      </c>
    </row>
    <row r="229" spans="11:15" ht="12.75">
      <c r="K229" s="143" t="str">
        <f t="shared" si="3"/>
        <v>06-156 - DORI TEUTA, ΘΕΟΚΡΙΤΟΥ 55, ΜΥΤΙΛΗΝΗ</v>
      </c>
      <c r="L229" s="336" t="s">
        <v>906</v>
      </c>
      <c r="M229" s="336" t="s">
        <v>484</v>
      </c>
      <c r="N229" s="336" t="s">
        <v>1662</v>
      </c>
      <c r="O229" s="336" t="s">
        <v>498</v>
      </c>
    </row>
    <row r="230" spans="11:15" ht="12.75">
      <c r="K230" s="143" t="str">
        <f t="shared" si="3"/>
        <v>06-157 - ΕΥΘΥΜΙΑΔΗ ΜΑΡΙΑ, ΠΑΝΑΓΗ ΤΣΑΛΔΑΡΗ 19, ΚΩΣ</v>
      </c>
      <c r="L230" s="336" t="s">
        <v>908</v>
      </c>
      <c r="M230" s="336" t="s">
        <v>770</v>
      </c>
      <c r="N230" s="336" t="s">
        <v>1663</v>
      </c>
      <c r="O230" s="336" t="s">
        <v>1568</v>
      </c>
    </row>
    <row r="231" spans="11:15" ht="12.75">
      <c r="K231" s="143" t="str">
        <f t="shared" si="3"/>
        <v>06-158 - Μ. ΜΠΑΚΟΥΣΗ &amp; ΣΙΑ ΕΕ, ΕΘΝ. ΠΑΛΑΙΟΚΑΣΤΡΙΤΣΑΣ 7, ΚΕΡΚΥΡΑ</v>
      </c>
      <c r="L231" s="336" t="s">
        <v>910</v>
      </c>
      <c r="M231" s="336" t="s">
        <v>875</v>
      </c>
      <c r="N231" s="336" t="s">
        <v>1664</v>
      </c>
      <c r="O231" s="336" t="s">
        <v>948</v>
      </c>
    </row>
    <row r="232" spans="11:15" ht="12.75">
      <c r="K232" s="143" t="str">
        <f t="shared" si="3"/>
        <v>06-159 - ΜΙΧ. ΠΑΠΑΘΕΟΔΩΡΟΥ &amp; ΣΙΑ Ε.Ε., ΚΟΝΙΤΣΗΣ 6, ΚΟΡΩΠΙ</v>
      </c>
      <c r="L232" s="336" t="s">
        <v>912</v>
      </c>
      <c r="M232" s="336" t="s">
        <v>1476</v>
      </c>
      <c r="N232" s="336" t="s">
        <v>1665</v>
      </c>
      <c r="O232" s="336" t="s">
        <v>679</v>
      </c>
    </row>
    <row r="233" spans="11:15" ht="12.75">
      <c r="K233" s="143" t="str">
        <f t="shared" si="3"/>
        <v>06-163 - ΓΕΝΙΚΗ ΕΞΠΡΕΣ ΕΠΕ, ΑΓΙΟΥ ΒΑΣΙΛΕΙΟΥ 81, ΑΓ. ΔΗΜΗΤΡΙΟΣ</v>
      </c>
      <c r="L233" s="336" t="s">
        <v>914</v>
      </c>
      <c r="M233" s="336" t="s">
        <v>1266</v>
      </c>
      <c r="N233" s="336" t="s">
        <v>1666</v>
      </c>
      <c r="O233" s="336" t="s">
        <v>524</v>
      </c>
    </row>
    <row r="234" spans="11:15" ht="12.75">
      <c r="K234" s="143" t="str">
        <f t="shared" si="3"/>
        <v>06-164 - ΚΟΚΚΙΝΟΣ ΕΠΕ, ΜΠΟΥΜΠΟΥΛΙΝΑΣ 17, ΗΛΙΟΥΠΟΛΗ</v>
      </c>
      <c r="L234" s="336" t="s">
        <v>1469</v>
      </c>
      <c r="M234" s="336" t="s">
        <v>826</v>
      </c>
      <c r="N234" s="336" t="s">
        <v>207</v>
      </c>
      <c r="O234" s="336" t="s">
        <v>530</v>
      </c>
    </row>
    <row r="235" spans="11:15" ht="12.75">
      <c r="K235" s="143" t="str">
        <f t="shared" si="3"/>
        <v>06-167 - ΛΑΖΑΡΗ ΜΥΡΤΩ, ΛΕΩΦ. ΛΕΥΚΑΔΑΣ- ΝΥΔΡΙΟΥ, ΛΕΥΚΑΔΑ</v>
      </c>
      <c r="L235" s="336" t="s">
        <v>1471</v>
      </c>
      <c r="M235" s="336" t="s">
        <v>864</v>
      </c>
      <c r="N235" s="336" t="s">
        <v>1667</v>
      </c>
      <c r="O235" s="336" t="s">
        <v>784</v>
      </c>
    </row>
    <row r="236" spans="11:15" ht="12.75">
      <c r="K236" s="143" t="str">
        <f t="shared" si="3"/>
        <v>06-173 - ΑΘΑΝΑΣΙΟΥ ΟΛΓΑ &amp; ΣΙΑ Ο.Ε., ΩΡΑΙΟΚΑΣΤΡΟΥ 113, ΘΕΣΣΑΛΟΝΙΚΗ</v>
      </c>
      <c r="L236" s="336" t="s">
        <v>1473</v>
      </c>
      <c r="M236" s="336" t="s">
        <v>633</v>
      </c>
      <c r="N236" s="336" t="s">
        <v>1668</v>
      </c>
      <c r="O236" s="336" t="s">
        <v>520</v>
      </c>
    </row>
    <row r="237" spans="11:15" ht="12.75">
      <c r="K237" s="143" t="str">
        <f t="shared" si="3"/>
        <v>06-174 - ΝΤΙΝΙΩΤΑΚΗΣ ΕΜΜΑΝΟΥΗΛ, ΟΛΥΜΠΙΑΣ 35, ΚΕΡΑΤΣΙΝΙ</v>
      </c>
      <c r="L237" s="336" t="s">
        <v>1475</v>
      </c>
      <c r="M237" s="336" t="s">
        <v>1503</v>
      </c>
      <c r="N237" s="336" t="s">
        <v>1669</v>
      </c>
      <c r="O237" s="336" t="s">
        <v>1670</v>
      </c>
    </row>
    <row r="238" spans="11:15" ht="12.75">
      <c r="K238" s="143" t="str">
        <f t="shared" si="3"/>
        <v>06-441 - ΛΥΠΑΚΗ ΜΑΡΙΑΝΝΑ, ΔΗΜΟΚΡΑΤΙΑΣ 15, ΗΡΑΚΛΕΙΟ</v>
      </c>
      <c r="L238" s="336" t="s">
        <v>1477</v>
      </c>
      <c r="M238" s="336" t="s">
        <v>873</v>
      </c>
      <c r="N238" s="336" t="s">
        <v>1671</v>
      </c>
      <c r="O238" s="336" t="s">
        <v>536</v>
      </c>
    </row>
    <row r="239" spans="11:15" ht="12.75">
      <c r="K239" s="143" t="str">
        <f t="shared" si="3"/>
        <v>06-445 - ΡΑΔΙΟ ΤΑΞΙ ΠΛΑΝΗΤΗΣ 2004, Λ. ΑΘΗΝΩΝ 80, ΑΘΗΝΑ</v>
      </c>
      <c r="L239" s="336" t="s">
        <v>1479</v>
      </c>
      <c r="M239" s="336" t="s">
        <v>975</v>
      </c>
      <c r="N239" s="336" t="s">
        <v>1672</v>
      </c>
      <c r="O239" s="336" t="s">
        <v>494</v>
      </c>
    </row>
    <row r="240" spans="11:15" ht="12.75">
      <c r="K240" s="143" t="str">
        <f t="shared" si="3"/>
        <v>07-003 - ΜΙΧΑΣ ΒΑΣΙΛΕΙΟΣ, ΑΡΙΣΤΟΤΕΛΟΥΣ 15, ΑΓ. ΔΗΜΗΤΡΙΟΣ</v>
      </c>
      <c r="L240" s="336" t="s">
        <v>299</v>
      </c>
      <c r="M240" s="336" t="s">
        <v>300</v>
      </c>
      <c r="N240" s="336" t="s">
        <v>208</v>
      </c>
      <c r="O240" s="336" t="s">
        <v>524</v>
      </c>
    </row>
    <row r="241" spans="11:15" ht="12.75">
      <c r="K241" s="143" t="str">
        <f t="shared" si="3"/>
        <v>07-011 - ΚΑΛΛ. ΒΛΑΧΟΥ &amp; ΣΙΑ Ο.Ε., 35ο ΧΛΜ. ΛΕΩΦ. ΠΟΡΤΟ ΡΑΦΤΗ, ΜΑΡΚΟΠΟΥΛΟ</v>
      </c>
      <c r="L241" s="336" t="s">
        <v>301</v>
      </c>
      <c r="M241" s="336" t="s">
        <v>302</v>
      </c>
      <c r="N241" s="336" t="s">
        <v>209</v>
      </c>
      <c r="O241" s="336" t="s">
        <v>945</v>
      </c>
    </row>
    <row r="242" spans="11:15" ht="12.75">
      <c r="K242" s="143" t="str">
        <f t="shared" si="3"/>
        <v>07-019 - ΟΡΦΑΝΟΣ ΙΩΑΝ. - ΒΟΡΡΕΑΚΟΣ ΒΑΣ. Ο.Ε., ΜΙΧΑΗΛ ΒΟΔΑ 35, ΑΘΗΝΑ</v>
      </c>
      <c r="L242" s="336" t="s">
        <v>303</v>
      </c>
      <c r="M242" s="336" t="s">
        <v>304</v>
      </c>
      <c r="N242" s="336" t="s">
        <v>210</v>
      </c>
      <c r="O242" s="336" t="s">
        <v>494</v>
      </c>
    </row>
    <row r="243" spans="11:15" ht="22.5">
      <c r="K243" s="143" t="str">
        <f t="shared" si="3"/>
        <v>07-020 - ΔΙΑΚΤΩΡ ΑΝΩΝΥΜΗ ΕΤΑΙΡΕΙΑ ΜΕΤΑΦΟΡΩΝ &amp; ΤΗΛΕΠΙΚΟΙΝΩΝΙΩΝ, 21ης ΙΟΥΝΙΟΥ 138, ΚΙΛΚΙΣ</v>
      </c>
      <c r="L243" s="336" t="s">
        <v>305</v>
      </c>
      <c r="M243" s="336" t="s">
        <v>306</v>
      </c>
      <c r="N243" s="336" t="s">
        <v>211</v>
      </c>
      <c r="O243" s="336" t="s">
        <v>1350</v>
      </c>
    </row>
    <row r="244" spans="11:15" ht="12.75">
      <c r="K244" s="143" t="str">
        <f t="shared" si="3"/>
        <v>07-021 - ΡΑΚΙΤΖΗΣ ΓΕΩΡΓΙΟΣ, ΛΥΚΟΥΡΓΟΥ 9, ΑΘΗΝΑ</v>
      </c>
      <c r="L244" s="336" t="s">
        <v>307</v>
      </c>
      <c r="M244" s="336" t="s">
        <v>308</v>
      </c>
      <c r="N244" s="336" t="s">
        <v>1449</v>
      </c>
      <c r="O244" s="336" t="s">
        <v>494</v>
      </c>
    </row>
    <row r="245" spans="11:15" ht="12.75">
      <c r="K245" s="143" t="str">
        <f t="shared" si="3"/>
        <v>07-025 - Χ. ΠΕΤΚΟΥΣΗΣ- Μ. ΓΚΟΡΤΣΙΛΑΣ Ο.Ε., ΒΟΣΠΟΡΟΥ 38, ΘΕΣΣΑΛΟΝΙΚΗ</v>
      </c>
      <c r="L245" s="336" t="s">
        <v>309</v>
      </c>
      <c r="M245" s="336" t="s">
        <v>310</v>
      </c>
      <c r="N245" s="336" t="s">
        <v>212</v>
      </c>
      <c r="O245" s="336" t="s">
        <v>520</v>
      </c>
    </row>
    <row r="246" spans="11:15" ht="12.75">
      <c r="K246" s="143" t="str">
        <f t="shared" si="3"/>
        <v>07-026 - ΒΕΝΙΑΝΑΚΗ ΕΥΑΝΘΙΑ, ΓΡΗΓΟΡΙΟΥ Ε΄ 41, ΧΑΝΙΑ</v>
      </c>
      <c r="L246" s="336" t="s">
        <v>311</v>
      </c>
      <c r="M246" s="336" t="s">
        <v>312</v>
      </c>
      <c r="N246" s="336" t="s">
        <v>1322</v>
      </c>
      <c r="O246" s="336" t="s">
        <v>1323</v>
      </c>
    </row>
    <row r="247" spans="11:15" ht="22.5">
      <c r="K247" s="143" t="str">
        <f t="shared" si="3"/>
        <v>07-028 - ΣΥΝΔΥΑΣΜΕΝΕΣ ΥΠΗΡΕΣΙΕΣ ΜΕΤΑΦΟΡΩΝ Α.Ε, ΑΕΡΟΔΡΟΜΙΟ ΜΑΚΕΔΟΝΙΑ ΚΤΙΡΙΟ ΕΜΠΟΡΕΥΜΑΤΙΚΟΥ ΣΤΑΘΜΟΥ, ΘΕΣΣΑΛΟΝΙΚΗ</v>
      </c>
      <c r="L247" s="336" t="s">
        <v>313</v>
      </c>
      <c r="M247" s="336" t="s">
        <v>314</v>
      </c>
      <c r="N247" s="336" t="s">
        <v>213</v>
      </c>
      <c r="O247" s="336" t="s">
        <v>520</v>
      </c>
    </row>
    <row r="248" spans="11:15" ht="12.75">
      <c r="K248" s="143" t="str">
        <f t="shared" si="3"/>
        <v>07-032 - ΚΟΥΡΟΥΠΗΣ Ε. ΠΕΤΡΟΣ, ΚΑΤΗΦΟΡΗ 8 &amp; ΤΑΒΟΥΛΑΡΗ 53, ΖΑΚΥΝΘΟΣ</v>
      </c>
      <c r="L248" s="336" t="s">
        <v>315</v>
      </c>
      <c r="M248" s="336" t="s">
        <v>316</v>
      </c>
      <c r="N248" s="336" t="s">
        <v>214</v>
      </c>
      <c r="O248" s="336" t="s">
        <v>1685</v>
      </c>
    </row>
    <row r="249" spans="11:15" ht="12.75">
      <c r="K249" s="143" t="str">
        <f t="shared" si="3"/>
        <v>07-033 - ΧΟΥΙΑΡΙΔΗΣ ΚΩΝΣΤΑΝΤΙΝΟΣ, ΑΡΓΥΡΟΥΠΟΛΕΩΣ 18, ΣΚΥΔΡΑ</v>
      </c>
      <c r="L249" s="336" t="s">
        <v>317</v>
      </c>
      <c r="M249" s="336" t="s">
        <v>318</v>
      </c>
      <c r="N249" s="336" t="s">
        <v>215</v>
      </c>
      <c r="O249" s="336" t="s">
        <v>216</v>
      </c>
    </row>
    <row r="250" spans="11:15" ht="12.75">
      <c r="K250" s="143" t="str">
        <f t="shared" si="3"/>
        <v>07-043 - ΑΡΣΕΝΙΔΗΣ ΜΕΝΕΛΑΟΣ, 25ης ΜΑΡΤΙΟΥ 22, ΠΤΟΛΕΜΑΙΔΑ</v>
      </c>
      <c r="L250" s="336" t="s">
        <v>319</v>
      </c>
      <c r="M250" s="336" t="s">
        <v>320</v>
      </c>
      <c r="N250" s="336" t="s">
        <v>217</v>
      </c>
      <c r="O250" s="336" t="s">
        <v>1360</v>
      </c>
    </row>
    <row r="251" spans="11:15" ht="12.75">
      <c r="K251" s="143" t="str">
        <f t="shared" si="3"/>
        <v>07-044 - ΚΑΠΕΤΑΝΙΟΥ ΦΑΝΗ, ΦΙΛΕΛΛΗΝΩΝ 1, ΑΡΓΟΣ</v>
      </c>
      <c r="L251" s="336" t="s">
        <v>321</v>
      </c>
      <c r="M251" s="336" t="s">
        <v>322</v>
      </c>
      <c r="N251" s="336" t="s">
        <v>218</v>
      </c>
      <c r="O251" s="336" t="s">
        <v>1311</v>
      </c>
    </row>
    <row r="252" spans="11:15" ht="12.75">
      <c r="K252" s="143" t="str">
        <f t="shared" si="3"/>
        <v>07-048 - ΒΑΡΤΖΩΚΑΣ ΙΩΑΝΝΗΣ, ΒΕΝΙΖΕΛΟΥ 72, ΒΕΡΟΙΑ</v>
      </c>
      <c r="L252" s="336" t="s">
        <v>323</v>
      </c>
      <c r="M252" s="336" t="s">
        <v>324</v>
      </c>
      <c r="N252" s="336" t="s">
        <v>219</v>
      </c>
      <c r="O252" s="336" t="s">
        <v>526</v>
      </c>
    </row>
    <row r="253" spans="11:15" ht="12.75">
      <c r="K253" s="143" t="str">
        <f t="shared" si="3"/>
        <v>07-053 - ΑΦΟΙ Σ &amp; Δ ΙΩΑΝΝΙΔΗ Ο.Ε, ΟΡΦΕΩΣ 178, ΑΘΗΝΑ</v>
      </c>
      <c r="L253" s="336" t="s">
        <v>325</v>
      </c>
      <c r="M253" s="336" t="s">
        <v>326</v>
      </c>
      <c r="N253" s="336" t="s">
        <v>220</v>
      </c>
      <c r="O253" s="336" t="s">
        <v>494</v>
      </c>
    </row>
    <row r="254" spans="11:15" ht="12.75">
      <c r="K254" s="143" t="str">
        <f t="shared" si="3"/>
        <v>07-055 - ΜΕΤΑΦΟΡΙΚΗ ΕΠΕ, ΝΙΚΗΦΟΡΟΥ 1, ΑΘΗΝΑ</v>
      </c>
      <c r="L254" s="336" t="s">
        <v>327</v>
      </c>
      <c r="M254" s="336" t="s">
        <v>328</v>
      </c>
      <c r="N254" s="336" t="s">
        <v>221</v>
      </c>
      <c r="O254" s="336" t="s">
        <v>494</v>
      </c>
    </row>
    <row r="255" spans="11:15" ht="12.75">
      <c r="K255" s="143" t="str">
        <f t="shared" si="3"/>
        <v>07-056 - ΣΩΤΗΡΟΠΟΥΛΟΣ ΓΕΩΡΓΙΟΣ, ΑΓΓΕΛΙΚΑ, ΜΥΚΟΝΟΣ</v>
      </c>
      <c r="L255" s="336" t="s">
        <v>329</v>
      </c>
      <c r="M255" s="336" t="s">
        <v>330</v>
      </c>
      <c r="N255" s="336" t="s">
        <v>222</v>
      </c>
      <c r="O255" s="336" t="s">
        <v>223</v>
      </c>
    </row>
    <row r="256" spans="11:15" ht="12.75">
      <c r="K256" s="143" t="str">
        <f t="shared" si="3"/>
        <v>07-057 - ΜΑΡΓΙΩΛΑΣ ΚΩΝΣΤΑΝΤΙΝΟΣ, ΓΡΗΓΟΡΙΟΥ Ε' 4, ΤΡΙΠΟΛΗ</v>
      </c>
      <c r="L256" s="336" t="s">
        <v>331</v>
      </c>
      <c r="M256" s="336" t="s">
        <v>332</v>
      </c>
      <c r="N256" s="336" t="s">
        <v>224</v>
      </c>
      <c r="O256" s="336" t="s">
        <v>1433</v>
      </c>
    </row>
    <row r="257" spans="11:15" ht="12.75">
      <c r="K257" s="143" t="str">
        <f t="shared" si="3"/>
        <v>07-058 - ΑΝΘΟΥΛΗΣ ΧΑΡΑΛΑΜΠΟΣ, ΚΟΚΚΙΝΟΥ 5 &amp; ΜΑΝΩΛΟΠΟΥΛΟΥ, ΠΥΡΓΟΣ</v>
      </c>
      <c r="L257" s="336" t="s">
        <v>333</v>
      </c>
      <c r="M257" s="336" t="s">
        <v>334</v>
      </c>
      <c r="N257" s="336" t="s">
        <v>225</v>
      </c>
      <c r="O257" s="336" t="s">
        <v>540</v>
      </c>
    </row>
    <row r="258" spans="11:15" ht="12.75">
      <c r="K258" s="143" t="str">
        <f aca="true" t="shared" si="4" ref="K258:K321">CONCATENATE(L258," - ",M258,", ",N258,", ",O258)</f>
        <v>07-060 - ΑΝΤΜΑΣΣΟΥ- ΚΑΠΟΓΙΑΝΝΟΠΟΥΛΟΥ ΒΙΚΤΩΡΙΑ, ΛΙΝΔΟΥ 15, ΡΟΔΟΣ</v>
      </c>
      <c r="L258" s="336" t="s">
        <v>335</v>
      </c>
      <c r="M258" s="336" t="s">
        <v>336</v>
      </c>
      <c r="N258" s="336" t="s">
        <v>226</v>
      </c>
      <c r="O258" s="336" t="s">
        <v>522</v>
      </c>
    </row>
    <row r="259" spans="11:15" ht="12.75">
      <c r="K259" s="143" t="str">
        <f t="shared" si="4"/>
        <v>07-066 - ΟΡΦΑΝΙΔΟΥ ΚΥΡΙΑΚΗ, ΑΓΑΜΕΜΝΩΝΟΣ 13, ΘΕΣΣΑΛΟΝΙΚΗ</v>
      </c>
      <c r="L259" s="336" t="s">
        <v>337</v>
      </c>
      <c r="M259" s="336" t="s">
        <v>338</v>
      </c>
      <c r="N259" s="336" t="s">
        <v>227</v>
      </c>
      <c r="O259" s="336" t="s">
        <v>520</v>
      </c>
    </row>
    <row r="260" spans="11:15" ht="22.5">
      <c r="K260" s="143" t="str">
        <f t="shared" si="4"/>
        <v>07-067 - DSP COURIER M.EPE.  (Δ.Σ.Π. ΤΑΧΥΜΕΤΑΦΟΡΕΣ ΜΟΝΟΠΡΟΣΩΠΗ ΕΤΑΙΡΕΙΑ ΠΕΡΙΟΡΙΣΜΕΝΗΣ ΕΥΘΥΝΗΣ), ΑΓ. ΘΩΜΑ 9, ΑΘΗΝΑ</v>
      </c>
      <c r="L260" s="336" t="s">
        <v>339</v>
      </c>
      <c r="M260" s="336" t="s">
        <v>340</v>
      </c>
      <c r="N260" s="336" t="s">
        <v>228</v>
      </c>
      <c r="O260" s="336" t="s">
        <v>494</v>
      </c>
    </row>
    <row r="261" spans="11:15" ht="22.5">
      <c r="K261" s="143" t="str">
        <f t="shared" si="4"/>
        <v>07-072 - MEEST ΓΕΦΥΡΑ HELLAS ΕΤΑΙΡΙΑ ΠΕΡΙΟΡΙΣΜΕΝΗΣ ΕΥΘΥΝΗΣ, ΔΕΣΠΩΣ ΣΕΧΟΥ 4-6, ΑΘΗΝΑ</v>
      </c>
      <c r="L261" s="336" t="s">
        <v>341</v>
      </c>
      <c r="M261" s="336" t="s">
        <v>342</v>
      </c>
      <c r="N261" s="336" t="s">
        <v>229</v>
      </c>
      <c r="O261" s="336" t="s">
        <v>494</v>
      </c>
    </row>
    <row r="262" spans="11:15" ht="12.75">
      <c r="K262" s="143" t="str">
        <f t="shared" si="4"/>
        <v>07-075 - ΒΑΣΙΛΑΚΗΣ  ΧΑΡΑΛΑΜΠΟΣ, ΙΔΟΜΕΝΕΩΣ 27, ΗΡΑΚΛΕΙΟ</v>
      </c>
      <c r="L262" s="336" t="s">
        <v>343</v>
      </c>
      <c r="M262" s="336" t="s">
        <v>344</v>
      </c>
      <c r="N262" s="336" t="s">
        <v>230</v>
      </c>
      <c r="O262" s="336" t="s">
        <v>536</v>
      </c>
    </row>
    <row r="263" spans="11:15" ht="12.75">
      <c r="K263" s="143" t="str">
        <f t="shared" si="4"/>
        <v>07-076 - ΒΕΛΩΝΑΚΗΣ ΠΑΝΑΓΙΩΤΗΣ, ΠΡΑΞΙΟΥ 11, ΑΘΗΝΑ</v>
      </c>
      <c r="L263" s="336" t="s">
        <v>345</v>
      </c>
      <c r="M263" s="336" t="s">
        <v>346</v>
      </c>
      <c r="N263" s="336" t="s">
        <v>231</v>
      </c>
      <c r="O263" s="336" t="s">
        <v>494</v>
      </c>
    </row>
    <row r="264" spans="11:15" ht="12.75">
      <c r="K264" s="143" t="str">
        <f t="shared" si="4"/>
        <v>07-078 - ΠΕΛΑΤΣΙΔΗΣ ΙΩΑΝ. ΝΙΚΟΛΑΟΣ, ΗΛΙΑ ΖΕΡΒΟΥ 23, Κ. ΠΑΤΗΣΙΑ</v>
      </c>
      <c r="L264" s="336" t="s">
        <v>347</v>
      </c>
      <c r="M264" s="336" t="s">
        <v>348</v>
      </c>
      <c r="N264" s="336" t="s">
        <v>232</v>
      </c>
      <c r="O264" s="336" t="s">
        <v>233</v>
      </c>
    </row>
    <row r="265" spans="11:15" ht="12.75">
      <c r="K265" s="143" t="str">
        <f t="shared" si="4"/>
        <v>07-083 - ΚΕΖΑΤΣΑΝΙΔΟΥ ΑΘΗΝΑ, ΜΑΚΕΔΟΝΙΑΣ 44 ΠΕΡΙΣΤΑΣΗ, ΚΑΤΕΡΙΝΗ</v>
      </c>
      <c r="L265" s="336" t="s">
        <v>349</v>
      </c>
      <c r="M265" s="336" t="s">
        <v>350</v>
      </c>
      <c r="N265" s="336" t="s">
        <v>234</v>
      </c>
      <c r="O265" s="336" t="s">
        <v>1459</v>
      </c>
    </row>
    <row r="266" spans="11:15" ht="12.75">
      <c r="K266" s="143" t="str">
        <f t="shared" si="4"/>
        <v>07-084 - ΠΕΤΡΟΠΟΥΛΟΣ ΠΑΝΑΓΙΩΤΗΣ, ΠΡΟΜΗΘΕΩΣ 49, ΑΙΓΑΛΕΩ</v>
      </c>
      <c r="L266" s="336" t="s">
        <v>351</v>
      </c>
      <c r="M266" s="336" t="s">
        <v>352</v>
      </c>
      <c r="N266" s="336" t="s">
        <v>235</v>
      </c>
      <c r="O266" s="336" t="s">
        <v>1338</v>
      </c>
    </row>
    <row r="267" spans="11:15" ht="12.75">
      <c r="K267" s="143" t="str">
        <f t="shared" si="4"/>
        <v>07-087 - ΔΡΕΛΙΩΖΗΣ ΜΙΛΤΙΑΔΗΣ, ΑΧΑΙΑΣ 19, ΚΗΦΙΣΙΑ</v>
      </c>
      <c r="L267" s="336" t="s">
        <v>353</v>
      </c>
      <c r="M267" s="336" t="s">
        <v>354</v>
      </c>
      <c r="N267" s="336" t="s">
        <v>236</v>
      </c>
      <c r="O267" s="336" t="s">
        <v>237</v>
      </c>
    </row>
    <row r="268" spans="11:15" ht="12.75">
      <c r="K268" s="143" t="str">
        <f t="shared" si="4"/>
        <v>07-088 - ΓΑΒΡΑ ΒΙΟΛΕΤΤΑ, Γ. ΓΕΝΝΗΜΑΤΑ 23 &amp; ΑΤΤΙΚΗΣ 9, ΓΛΥΦΑΔΑ</v>
      </c>
      <c r="L268" s="336" t="s">
        <v>355</v>
      </c>
      <c r="M268" s="336" t="s">
        <v>356</v>
      </c>
      <c r="N268" s="336" t="s">
        <v>238</v>
      </c>
      <c r="O268" s="336" t="s">
        <v>790</v>
      </c>
    </row>
    <row r="269" spans="11:15" ht="12.75">
      <c r="K269" s="143" t="str">
        <f t="shared" si="4"/>
        <v>07-089 - ΜΠΙΚΑΚΗ ΑΣΠΑΣΙΑ, Κ. ΓΙΑΜΠΟΥΔΑΚΗ 72 ΧΡΥΣΟΠΗΓΗ, ΧΑΝΙΑ</v>
      </c>
      <c r="L269" s="336" t="s">
        <v>357</v>
      </c>
      <c r="M269" s="336" t="s">
        <v>358</v>
      </c>
      <c r="N269" s="336" t="s">
        <v>239</v>
      </c>
      <c r="O269" s="336" t="s">
        <v>1323</v>
      </c>
    </row>
    <row r="270" spans="11:15" ht="12.75">
      <c r="K270" s="143" t="str">
        <f t="shared" si="4"/>
        <v>07-100 - ΧΡΗΣΤΟΣ Π. ΟΥΖΟΥΝΙΔΗΣ, 3ο ΧΛΜ. ΠΤΟΛΕΜΑΙΔΑΣ- ΚΟΖΑΝΗΣ, ΠΤΟΛΕΜΑΙΔΑ</v>
      </c>
      <c r="L270" s="336" t="s">
        <v>359</v>
      </c>
      <c r="M270" s="336" t="s">
        <v>360</v>
      </c>
      <c r="N270" s="336" t="s">
        <v>240</v>
      </c>
      <c r="O270" s="336" t="s">
        <v>1360</v>
      </c>
    </row>
    <row r="271" spans="11:15" ht="22.5">
      <c r="K271" s="143" t="str">
        <f t="shared" si="4"/>
        <v>07-102 - ΣΗ ΛΕΒΑΝΤ (ΕΛΛΑΣ) ΝΑΥΤΙΛΙΑΚΗ, ΜΕΤΑΦΟΡΙΚΗ, ΕΜΠΟΡΙΚΗ ΕΤΑΙΡΕΙΑ ΠΕΡΙOΡΙΣΜΕΝΗΣ ΕΥΘΥΝΗΣ, ΦΙΛΩΝΟΣ 54, ΠΕΙΡΑΙΑΣ</v>
      </c>
      <c r="L271" s="336" t="s">
        <v>361</v>
      </c>
      <c r="M271" s="336" t="s">
        <v>362</v>
      </c>
      <c r="N271" s="336" t="s">
        <v>241</v>
      </c>
      <c r="O271" s="336" t="s">
        <v>512</v>
      </c>
    </row>
    <row r="272" spans="11:15" ht="12.75">
      <c r="K272" s="143" t="str">
        <f t="shared" si="4"/>
        <v>07-103 - ΖΕΡΒΟΣ ΜΙΧΑΗΛ, ΣΕΡΡΩΝ &amp; ΑΡΓΟΥΣ 147, ΑΘΗΝΑ</v>
      </c>
      <c r="L272" s="336" t="s">
        <v>363</v>
      </c>
      <c r="M272" s="336" t="s">
        <v>364</v>
      </c>
      <c r="N272" s="336" t="s">
        <v>242</v>
      </c>
      <c r="O272" s="336" t="s">
        <v>494</v>
      </c>
    </row>
    <row r="273" spans="11:15" ht="12.75">
      <c r="K273" s="143" t="str">
        <f t="shared" si="4"/>
        <v>07-105 - ΧΡΟΝΟΠΟΥΛΟΣ ΝΙΚΟΛΑΟΣ, ΘΕΜΙΣΤΟΚΛΕΟΥΣ 29, ΓΛΥΦΑΔΑ</v>
      </c>
      <c r="L273" s="336" t="s">
        <v>365</v>
      </c>
      <c r="M273" s="336" t="s">
        <v>366</v>
      </c>
      <c r="N273" s="336" t="s">
        <v>243</v>
      </c>
      <c r="O273" s="336" t="s">
        <v>790</v>
      </c>
    </row>
    <row r="274" spans="11:15" ht="12.75">
      <c r="K274" s="143" t="str">
        <f t="shared" si="4"/>
        <v>07-107 - ΣΤΩΙΚΟΣ ΣΠΥΡΟΣ , ΓΑΡΔΙΚΙΟΥ 19, ΚΑΡΔΙΤΣΑ</v>
      </c>
      <c r="L274" s="336" t="s">
        <v>367</v>
      </c>
      <c r="M274" s="336" t="s">
        <v>368</v>
      </c>
      <c r="N274" s="336" t="s">
        <v>244</v>
      </c>
      <c r="O274" s="336" t="s">
        <v>1307</v>
      </c>
    </row>
    <row r="275" spans="11:15" ht="12.75">
      <c r="K275" s="143" t="str">
        <f t="shared" si="4"/>
        <v>07-108 - ΔΕΛΗΓΙΑΝΝΗ Γ. ΣΤΑΜΑΤΙΑ, ΠΕΙΡΗΝΗΣ 40, ΚΟΡΙΝΘΟΣ</v>
      </c>
      <c r="L275" s="336" t="s">
        <v>369</v>
      </c>
      <c r="M275" s="336" t="s">
        <v>370</v>
      </c>
      <c r="N275" s="336" t="s">
        <v>245</v>
      </c>
      <c r="O275" s="336" t="s">
        <v>1427</v>
      </c>
    </row>
    <row r="276" spans="11:15" ht="12.75">
      <c r="K276" s="143" t="str">
        <f t="shared" si="4"/>
        <v>07-109 - ΗΛΙΑΣ ΜΠΟΥΖΕΑΣ &amp; ΣΙΑ Ε.Ε., ΛΕΩΦ. ΠΗΓΗΣ 31, ΜΕΛΙΣΣΙΑ</v>
      </c>
      <c r="L276" s="336" t="s">
        <v>371</v>
      </c>
      <c r="M276" s="336" t="s">
        <v>372</v>
      </c>
      <c r="N276" s="336" t="s">
        <v>246</v>
      </c>
      <c r="O276" s="336" t="s">
        <v>916</v>
      </c>
    </row>
    <row r="277" spans="11:15" ht="12.75">
      <c r="K277" s="143" t="str">
        <f t="shared" si="4"/>
        <v>07-110 - ΣΤΕΦΑΝΙΔΟΥ ΚΩΝΣΤΑΝΤΙΑ, ΒΑΝΤΣΗ 1Α, ΔΡΑΜΑ</v>
      </c>
      <c r="L277" s="336" t="s">
        <v>373</v>
      </c>
      <c r="M277" s="336" t="s">
        <v>374</v>
      </c>
      <c r="N277" s="336" t="s">
        <v>247</v>
      </c>
      <c r="O277" s="336" t="s">
        <v>1327</v>
      </c>
    </row>
    <row r="278" spans="11:15" ht="12.75">
      <c r="K278" s="143" t="str">
        <f t="shared" si="4"/>
        <v>07-121 - ΘΩΜΑΣ Κ. ΤΣΙΑΟΥΣΗΣ- ΤΑΧΥΜΕΤΑΦΟΡΕΣ, ΔΡΑΓΑΤΣΑΝΙΟΥ 8, ΑΘΗΝΑ</v>
      </c>
      <c r="L278" s="336" t="s">
        <v>375</v>
      </c>
      <c r="M278" s="336" t="s">
        <v>376</v>
      </c>
      <c r="N278" s="336" t="s">
        <v>248</v>
      </c>
      <c r="O278" s="336" t="s">
        <v>494</v>
      </c>
    </row>
    <row r="279" spans="11:15" ht="12.75">
      <c r="K279" s="143" t="str">
        <f t="shared" si="4"/>
        <v>07-122 - ΜΟΥΖΑΚΗΣ ΑΝΤΩΝΗΣ &amp; ΣΙΑ Ε.Ε., 42 ΧΛΜ. ΝΕΑΣ Ε.Ο. ΑΘΗΝΩΝ-ΛΑΜΙΑΣ, ΑΥΛΩΝΑ</v>
      </c>
      <c r="L279" s="336" t="s">
        <v>377</v>
      </c>
      <c r="M279" s="336" t="s">
        <v>378</v>
      </c>
      <c r="N279" s="336" t="s">
        <v>249</v>
      </c>
      <c r="O279" s="336" t="s">
        <v>250</v>
      </c>
    </row>
    <row r="280" spans="11:15" ht="12.75">
      <c r="K280" s="143" t="str">
        <f t="shared" si="4"/>
        <v>07-123 - ΑΦΟΙ ΓΙΟΥΛΗ Ο.Ε., ΣΟΦΙΑΣ ΒΕΜΠΟ 25, ΓΛΥΦΑΔΑ</v>
      </c>
      <c r="L280" s="336" t="s">
        <v>379</v>
      </c>
      <c r="M280" s="336" t="s">
        <v>380</v>
      </c>
      <c r="N280" s="336" t="s">
        <v>251</v>
      </c>
      <c r="O280" s="336" t="s">
        <v>790</v>
      </c>
    </row>
    <row r="281" spans="11:15" ht="22.5">
      <c r="K281" s="143" t="str">
        <f t="shared" si="4"/>
        <v>07-124 - ΣΤΕΦΑΝΟΣ ΛΥΜΠΕΡΟΠΟΥΛΟΣ ALTERNATIVE LOGISTICS OPERATIONS ΜΟΝ. ΕΠΕ, ΔΙΡΦΥΣ 17, ΒΡΙΛΗΣΣΙΑ</v>
      </c>
      <c r="L281" s="336" t="s">
        <v>381</v>
      </c>
      <c r="M281" s="336" t="s">
        <v>382</v>
      </c>
      <c r="N281" s="336" t="s">
        <v>252</v>
      </c>
      <c r="O281" s="336" t="s">
        <v>253</v>
      </c>
    </row>
    <row r="282" spans="11:15" ht="12.75">
      <c r="K282" s="143" t="str">
        <f t="shared" si="4"/>
        <v>07-125 - ΚΟΛΙΤΣΑΣ ΓΕΩΡΓΙΟΣ, ΚΑΛΛΙΓΑ 9, ΒΟΛΟΣ</v>
      </c>
      <c r="L282" s="336" t="s">
        <v>383</v>
      </c>
      <c r="M282" s="336" t="s">
        <v>384</v>
      </c>
      <c r="N282" s="336" t="s">
        <v>254</v>
      </c>
      <c r="O282" s="336" t="s">
        <v>797</v>
      </c>
    </row>
    <row r="283" spans="11:15" ht="12.75">
      <c r="K283" s="143" t="str">
        <f t="shared" si="4"/>
        <v>07-128 - Ι. ΛΥΜΠΕΡΗΣ-Ν. ΚΑΠΟΡΑΛΗΣ &amp;ΣΙΑ Ο.Ε., ΔΕΛΦΩΝ 101, ΓΛΥΦΑΔΑ</v>
      </c>
      <c r="L283" s="336" t="s">
        <v>385</v>
      </c>
      <c r="M283" s="336" t="s">
        <v>386</v>
      </c>
      <c r="N283" s="336" t="s">
        <v>255</v>
      </c>
      <c r="O283" s="336" t="s">
        <v>790</v>
      </c>
    </row>
    <row r="284" spans="11:15" ht="12.75">
      <c r="K284" s="143" t="str">
        <f t="shared" si="4"/>
        <v>07-130 - Δ.Γ. ΠΕΤΑΧΤΗ ΜΟΝΟΠΡΟΣΩΠΗ Ε.Π.Ε, ΑΧΕΛΩΟΥ 7, ΘΕΣΣΑΛΟΝΙΚΗ</v>
      </c>
      <c r="L284" s="336" t="s">
        <v>387</v>
      </c>
      <c r="M284" s="336" t="s">
        <v>388</v>
      </c>
      <c r="N284" s="336" t="s">
        <v>256</v>
      </c>
      <c r="O284" s="336" t="s">
        <v>520</v>
      </c>
    </row>
    <row r="285" spans="11:15" ht="12.75">
      <c r="K285" s="143" t="str">
        <f t="shared" si="4"/>
        <v>07-132 - Δ. ΚΑΤΙΩΝΗΣ &amp; ΣΙΑ Ο.Ε., ΗΛΙΟΥΠΟΛΕΩΣ 12-14, Ν. ΙΩΝΙΑ</v>
      </c>
      <c r="L285" s="336" t="s">
        <v>389</v>
      </c>
      <c r="M285" s="336" t="s">
        <v>390</v>
      </c>
      <c r="N285" s="336" t="s">
        <v>257</v>
      </c>
      <c r="O285" s="336" t="s">
        <v>696</v>
      </c>
    </row>
    <row r="286" spans="11:15" ht="12.75">
      <c r="K286" s="143" t="str">
        <f t="shared" si="4"/>
        <v>07-133 - Κ. ΖΑΧΑΡΙΑΣ- Σ. ΒΕΛΗΜΒΑΣΑΚΗΣ Ο.Ε., ΔΗΜΟΚΡΑΤΙΑΣ 11, ΑΓ. ΝΙΚΟΛΑΟΣ</v>
      </c>
      <c r="L286" s="336" t="s">
        <v>391</v>
      </c>
      <c r="M286" s="336" t="s">
        <v>392</v>
      </c>
      <c r="N286" s="336" t="s">
        <v>258</v>
      </c>
      <c r="O286" s="336" t="s">
        <v>259</v>
      </c>
    </row>
    <row r="287" spans="11:15" ht="12.75">
      <c r="K287" s="143" t="str">
        <f t="shared" si="4"/>
        <v>07-135 - ΚΥΡΙΤΣΗΣ ΒΑΙΟΣ, ΙΕΡΟΥ ΛΟΧΟΥ 48, ΜΕΤΑΜΟΡΦΩΣΗ</v>
      </c>
      <c r="L287" s="336" t="s">
        <v>393</v>
      </c>
      <c r="M287" s="336" t="s">
        <v>394</v>
      </c>
      <c r="N287" s="336" t="s">
        <v>260</v>
      </c>
      <c r="O287" s="336" t="s">
        <v>1560</v>
      </c>
    </row>
    <row r="288" spans="11:15" ht="12.75">
      <c r="K288" s="143" t="str">
        <f t="shared" si="4"/>
        <v>07-136 - Ε. ΜΥΤΙΛΗΝΟΣ - Λ. ΚΟΥΡΤΙΔΗΣ Ο.Ε., 3ο ΧΛΜ ΑΛΕΞΑΝΔΡΟΥΠΟΛΗΣ-ΣΥΝΟΡΩΝ, ΑΛΕΞΑΝΔΡΟΥΠΟΛΗ</v>
      </c>
      <c r="L288" s="336" t="s">
        <v>395</v>
      </c>
      <c r="M288" s="336" t="s">
        <v>396</v>
      </c>
      <c r="N288" s="336" t="s">
        <v>261</v>
      </c>
      <c r="O288" s="336" t="s">
        <v>508</v>
      </c>
    </row>
    <row r="289" spans="11:15" ht="12.75">
      <c r="K289" s="143" t="str">
        <f t="shared" si="4"/>
        <v>07-160 - ΝΑΚΑΣ ΛΕΩΝΙΔΑΣ -ΚΙΒΩΤΟΣ ΚΩΝΣΤΑΝΤΙΝΟΣ Ο.Ε., ΘΗΡΑΣ 52, ΚΟΡΥΔΑΛΛΟΣ</v>
      </c>
      <c r="L289" s="336" t="s">
        <v>397</v>
      </c>
      <c r="M289" s="336" t="s">
        <v>398</v>
      </c>
      <c r="N289" s="336" t="s">
        <v>262</v>
      </c>
      <c r="O289" s="336" t="s">
        <v>263</v>
      </c>
    </row>
    <row r="290" spans="11:15" ht="12.75">
      <c r="K290" s="143" t="str">
        <f t="shared" si="4"/>
        <v>07-161 - ΑΘΗΝΙΩΤΗΣ ΜΙΧΑΗΛ, ΑΡΡΙΑΝΟΥ 21, ΘΕΣΣΑΛΟΝΙΚΗ</v>
      </c>
      <c r="L290" s="336" t="s">
        <v>399</v>
      </c>
      <c r="M290" s="336" t="s">
        <v>400</v>
      </c>
      <c r="N290" s="336" t="s">
        <v>264</v>
      </c>
      <c r="O290" s="336" t="s">
        <v>520</v>
      </c>
    </row>
    <row r="291" spans="11:15" ht="12.75">
      <c r="K291" s="143" t="str">
        <f t="shared" si="4"/>
        <v>07-163 - ΜΑΡΓΑΡΙΤΟΠΟΥΛΟΥ ΧΡΥΣΗ &amp; ΣΙΑ Ε.Ε., ΘΕΜΙΣΤΟΚΛΕΟΥΣ 66, ΔΡΑΜΑ</v>
      </c>
      <c r="L291" s="336" t="s">
        <v>401</v>
      </c>
      <c r="M291" s="336" t="s">
        <v>402</v>
      </c>
      <c r="N291" s="336" t="s">
        <v>265</v>
      </c>
      <c r="O291" s="336" t="s">
        <v>1327</v>
      </c>
    </row>
    <row r="292" spans="11:15" ht="12.75">
      <c r="K292" s="143" t="str">
        <f t="shared" si="4"/>
        <v>07-164 - ΝΙΚΟΛΑΟΣ Ι. ΣΤΑΣΙΝΟΣ, ΑΙΣΩΠΟΥ 9, ΗΛΙΟΥΠΟΛΗ</v>
      </c>
      <c r="L292" s="336" t="s">
        <v>403</v>
      </c>
      <c r="M292" s="336" t="s">
        <v>404</v>
      </c>
      <c r="N292" s="336" t="s">
        <v>266</v>
      </c>
      <c r="O292" s="336" t="s">
        <v>530</v>
      </c>
    </row>
    <row r="293" spans="11:15" ht="12.75">
      <c r="K293" s="143" t="str">
        <f t="shared" si="4"/>
        <v>07-165 - ΑΡΑΓΙΑΣ ΙΩΑΝΝΗΣ, ΒΑΤΕΡΟ ΚΟΖΑΝΗΣ, ΚΟΖΑΝΗ</v>
      </c>
      <c r="L293" s="336" t="s">
        <v>405</v>
      </c>
      <c r="M293" s="336" t="s">
        <v>406</v>
      </c>
      <c r="N293" s="336" t="s">
        <v>267</v>
      </c>
      <c r="O293" s="336" t="s">
        <v>1303</v>
      </c>
    </row>
    <row r="294" spans="11:15" ht="12.75">
      <c r="K294" s="143" t="str">
        <f t="shared" si="4"/>
        <v>07-172 - ΗΡΑΚΛΗΣ ΧΑΤΖΗΑΠΟΣΤΟΛΟΥ, ΚΟΣΜΙΟ Τ.Θ. 1309, ΚΟΜΟΤΗΝΗ</v>
      </c>
      <c r="L294" s="336" t="s">
        <v>407</v>
      </c>
      <c r="M294" s="336" t="s">
        <v>408</v>
      </c>
      <c r="N294" s="336" t="s">
        <v>268</v>
      </c>
      <c r="O294" s="336" t="s">
        <v>510</v>
      </c>
    </row>
    <row r="295" spans="11:15" ht="12.75">
      <c r="K295" s="143" t="str">
        <f t="shared" si="4"/>
        <v>07-175 - ΚΙΑΡΤΖΙΔΗΣ ΧΑΡΑΛΑΜΠΟΣ, ΜΑΡΜΑΡΑ 16-18, Ν.ΙΩΝΙΑ</v>
      </c>
      <c r="L295" s="336" t="s">
        <v>409</v>
      </c>
      <c r="M295" s="336" t="s">
        <v>410</v>
      </c>
      <c r="N295" s="336" t="s">
        <v>269</v>
      </c>
      <c r="O295" s="336" t="s">
        <v>270</v>
      </c>
    </row>
    <row r="296" spans="11:15" ht="12.75">
      <c r="K296" s="143" t="str">
        <f t="shared" si="4"/>
        <v>07-177 - ΑΧΙΝΑΣ ΒΑΛΑΝΤΗΣ &amp; ΣΙΑ Ο.Ε., ΔΗΜΑΚΟΠΟΥΛΟΥ 85, ΡΕΘΥΜΝΟ</v>
      </c>
      <c r="L296" s="336" t="s">
        <v>411</v>
      </c>
      <c r="M296" s="336" t="s">
        <v>412</v>
      </c>
      <c r="N296" s="336" t="s">
        <v>271</v>
      </c>
      <c r="O296" s="336" t="s">
        <v>272</v>
      </c>
    </row>
    <row r="297" spans="11:15" ht="12.75">
      <c r="K297" s="143" t="str">
        <f t="shared" si="4"/>
        <v>07-178 - ΜΠΡΑΤΣΙΑΚΟΥ ΧΑΡΑΛΑΜΠΙΑ, ΑΣΚΛΗΠΙΟΥ 45, ΚΑΛΑΜΑΤΑ</v>
      </c>
      <c r="L297" s="336" t="s">
        <v>413</v>
      </c>
      <c r="M297" s="336" t="s">
        <v>1490</v>
      </c>
      <c r="N297" s="336" t="s">
        <v>273</v>
      </c>
      <c r="O297" s="336" t="s">
        <v>542</v>
      </c>
    </row>
    <row r="298" spans="11:15" ht="12.75">
      <c r="K298" s="143" t="str">
        <f t="shared" si="4"/>
        <v>07-180 - ΚΑΝΑΚΑΡΗΣ ΣΤΥΛΙΑΝΟΣ, ΦΗΡΑ, ΣΑΝΤΟΡΙΝΗ</v>
      </c>
      <c r="L298" s="336" t="s">
        <v>414</v>
      </c>
      <c r="M298" s="336" t="s">
        <v>415</v>
      </c>
      <c r="N298" s="336" t="s">
        <v>274</v>
      </c>
      <c r="O298" s="336" t="s">
        <v>682</v>
      </c>
    </row>
    <row r="299" spans="11:15" ht="12.75">
      <c r="K299" s="143" t="str">
        <f t="shared" si="4"/>
        <v>07-185 - ΣΑΡΙΔΑΚΗΣ ΧΡ. -  ΨΑΡΑΚΗΣ Ν. Ο.Ε., ΓΡΗΓΟΡΙΟΥ Ε 41, ΧΑΝΙΑ</v>
      </c>
      <c r="L299" s="336" t="s">
        <v>416</v>
      </c>
      <c r="M299" s="336" t="s">
        <v>417</v>
      </c>
      <c r="N299" s="336" t="s">
        <v>275</v>
      </c>
      <c r="O299" s="336" t="s">
        <v>1323</v>
      </c>
    </row>
    <row r="300" spans="11:15" ht="12.75">
      <c r="K300" s="143" t="str">
        <f t="shared" si="4"/>
        <v>07-186 - ΠΑΠΑΔΟΠΟΥΛΟΣ ΓΕΩΡΓΙΟΣ, 16ης ΟΚΤΩΒΡΙΟΥ 2, ΒΕΡΟΙΑ</v>
      </c>
      <c r="L300" s="336" t="s">
        <v>418</v>
      </c>
      <c r="M300" s="336" t="s">
        <v>419</v>
      </c>
      <c r="N300" s="336" t="s">
        <v>276</v>
      </c>
      <c r="O300" s="336" t="s">
        <v>526</v>
      </c>
    </row>
    <row r="301" spans="11:15" ht="12.75">
      <c r="K301" s="143" t="str">
        <f t="shared" si="4"/>
        <v>07-195 - ΑΣΗΜΑΚΟΣ ΕΥΑΓΓΕΛΟΣ, ΕΤΕΟΚΛΕΟΥΣ 6, ΑΘΗΝΑ</v>
      </c>
      <c r="L301" s="336" t="s">
        <v>420</v>
      </c>
      <c r="M301" s="336" t="s">
        <v>421</v>
      </c>
      <c r="N301" s="336" t="s">
        <v>277</v>
      </c>
      <c r="O301" s="336" t="s">
        <v>494</v>
      </c>
    </row>
    <row r="302" spans="11:15" ht="12.75">
      <c r="K302" s="143" t="str">
        <f t="shared" si="4"/>
        <v>07-196 - ΠΑΠΥΡΑΚΗ ΔΗΜΗΤΡΑ, ΠΑΡΘΕΝΙΟΥ ΚΕΛΑΙΔΗ 49, ΗΡΑΚΛΕΙΟ</v>
      </c>
      <c r="L302" s="336" t="s">
        <v>422</v>
      </c>
      <c r="M302" s="336" t="s">
        <v>423</v>
      </c>
      <c r="N302" s="336" t="s">
        <v>278</v>
      </c>
      <c r="O302" s="336" t="s">
        <v>536</v>
      </c>
    </row>
    <row r="303" spans="11:15" ht="12.75">
      <c r="K303" s="143" t="str">
        <f t="shared" si="4"/>
        <v>07-197 - ΚΑΛΥΒΑ - ΒΑΣΙΛΑΚΗ ΟΕ, ΕΒΑΝΣ 16, ΗΡΑΚΛΕΙΟ</v>
      </c>
      <c r="L303" s="336" t="s">
        <v>424</v>
      </c>
      <c r="M303" s="336" t="s">
        <v>425</v>
      </c>
      <c r="N303" s="336" t="s">
        <v>279</v>
      </c>
      <c r="O303" s="336" t="s">
        <v>536</v>
      </c>
    </row>
    <row r="304" spans="11:15" ht="12.75">
      <c r="K304" s="143" t="str">
        <f t="shared" si="4"/>
        <v>07-198 - ΤΣΑΚΙΡΗ ΜΑΡΙΑ, ΟΛΥΜΠΟΥ 4, ΚΟΖΑΝΗ</v>
      </c>
      <c r="L304" s="336" t="s">
        <v>426</v>
      </c>
      <c r="M304" s="336" t="s">
        <v>427</v>
      </c>
      <c r="N304" s="336" t="s">
        <v>280</v>
      </c>
      <c r="O304" s="336" t="s">
        <v>1303</v>
      </c>
    </row>
    <row r="305" spans="11:15" ht="12.75">
      <c r="K305" s="143" t="str">
        <f t="shared" si="4"/>
        <v>07-205 - ΜΟΥΧΤΑΡΙΔΟΥ ΠΑΝΑΓΙΩΤΑ, ΒΑΣ. ΓΕΩΡΓΙΟΥ 181, ΣΟΥΦΛΙ</v>
      </c>
      <c r="L305" s="336" t="s">
        <v>428</v>
      </c>
      <c r="M305" s="336" t="s">
        <v>429</v>
      </c>
      <c r="N305" s="336" t="s">
        <v>281</v>
      </c>
      <c r="O305" s="336" t="s">
        <v>282</v>
      </c>
    </row>
    <row r="306" spans="11:15" ht="12.75">
      <c r="K306" s="143" t="str">
        <f t="shared" si="4"/>
        <v>07-206 - ΓΑΖΕΠΗ ΘΕΟΔΟΤΗ, ΣΠΥΡΟΥ ΔΟΝΤΑ 8, ΑΘΗΝΑ</v>
      </c>
      <c r="L306" s="336" t="s">
        <v>430</v>
      </c>
      <c r="M306" s="336" t="s">
        <v>431</v>
      </c>
      <c r="N306" s="336" t="s">
        <v>283</v>
      </c>
      <c r="O306" s="336" t="s">
        <v>494</v>
      </c>
    </row>
    <row r="307" spans="11:15" ht="12.75">
      <c r="K307" s="143" t="str">
        <f t="shared" si="4"/>
        <v>07-207 - ΚΡΑΝΙΔΙΩΤΗΣ ΣΩΚΡΑΤΗΣ, ΜΠΕΛΟΓΙΑΝΝΗ &amp; ΥΨΗΛΑΝΤΟΥ 15, ΝΙΚΑΙΑ</v>
      </c>
      <c r="L307" s="336" t="s">
        <v>432</v>
      </c>
      <c r="M307" s="336" t="s">
        <v>433</v>
      </c>
      <c r="N307" s="336" t="s">
        <v>284</v>
      </c>
      <c r="O307" s="336" t="s">
        <v>1446</v>
      </c>
    </row>
    <row r="308" spans="11:15" ht="22.5">
      <c r="K308" s="143" t="str">
        <f t="shared" si="4"/>
        <v>07-208 - VFS LOGISTICS SUPPORT ΑΝΩΝΥΜΗ ΕΤΑΙΡΕΙΑ ΤΑΧΥΜΕΤΑΦΟΡΩΝ ΕΜΠΟΡΕΥΜΑΤΩΝ ΚΑΙ ΕΓΓΡΑΦΩΝ, ΓΑΡΔΕΝΙΑΣ 30, ΑΧΑΡΝΕΣ</v>
      </c>
      <c r="L308" s="336" t="s">
        <v>434</v>
      </c>
      <c r="M308" s="336" t="s">
        <v>1185</v>
      </c>
      <c r="N308" s="336" t="s">
        <v>285</v>
      </c>
      <c r="O308" s="336" t="s">
        <v>702</v>
      </c>
    </row>
    <row r="309" spans="11:15" ht="12.75">
      <c r="K309" s="143" t="str">
        <f t="shared" si="4"/>
        <v>07-209 - ΑΝΑΝΙΑΔΗΣ ΠΑΝΑΓΙΩΤΗΣ, ΘΗΣΕΩΣ 14, ΒΕΡΟΙΑ</v>
      </c>
      <c r="L309" s="336" t="s">
        <v>1186</v>
      </c>
      <c r="M309" s="336" t="s">
        <v>1187</v>
      </c>
      <c r="N309" s="336" t="s">
        <v>286</v>
      </c>
      <c r="O309" s="336" t="s">
        <v>526</v>
      </c>
    </row>
    <row r="310" spans="11:15" ht="12.75">
      <c r="K310" s="143" t="str">
        <f t="shared" si="4"/>
        <v>07-210 - ΔΗΜΗΤΡΙΟΣ ΓΡΗΓΟΡΙΑΔΗΣ, ΑΓΝΩΣΤΟΥ ΣΤΡΑΤΙΩΤΗ 2, ΘΕΣΣΑΛΟΝΙΚΗ</v>
      </c>
      <c r="L310" s="336" t="s">
        <v>1188</v>
      </c>
      <c r="M310" s="336" t="s">
        <v>1189</v>
      </c>
      <c r="N310" s="336" t="s">
        <v>287</v>
      </c>
      <c r="O310" s="336" t="s">
        <v>520</v>
      </c>
    </row>
    <row r="311" spans="11:15" ht="12.75">
      <c r="K311" s="143" t="str">
        <f t="shared" si="4"/>
        <v>07-211 - ΡΟΖΑΚΛΗ ΑΦΡΟΔΙΤΗ, 2Π ΠΟΛΥΚΡΑΤΗ 27, ΑΓ. Ι. ΡΕΝΤΗΣ</v>
      </c>
      <c r="L311" s="336" t="s">
        <v>1190</v>
      </c>
      <c r="M311" s="336" t="s">
        <v>1191</v>
      </c>
      <c r="N311" s="336" t="s">
        <v>288</v>
      </c>
      <c r="O311" s="336" t="s">
        <v>1021</v>
      </c>
    </row>
    <row r="312" spans="11:15" ht="12.75">
      <c r="K312" s="143" t="str">
        <f t="shared" si="4"/>
        <v>07-212 - ΤΣΑΚΑΤΟΥΡΑ ΑΓΓΕΛΙΚΗ, ΑΓ. ΚΩΝΣΤΑΝΤΙΝΟΥ 12, ΑΘΗΝΑ</v>
      </c>
      <c r="L312" s="336" t="s">
        <v>1192</v>
      </c>
      <c r="M312" s="336" t="s">
        <v>1193</v>
      </c>
      <c r="N312" s="336" t="s">
        <v>289</v>
      </c>
      <c r="O312" s="336" t="s">
        <v>494</v>
      </c>
    </row>
    <row r="313" spans="11:15" ht="12.75">
      <c r="K313" s="143" t="str">
        <f t="shared" si="4"/>
        <v>07-213 - ΤΡΙΑΝΤΑΦΥΛΛΙΔΗΣ ΠΑΝΑΓΙΩΤΗΣ, Κ. ΦΟΥΦΑ 31, ΠΤΟΛΕΜΑΙΔΑ</v>
      </c>
      <c r="L313" s="336" t="s">
        <v>1194</v>
      </c>
      <c r="M313" s="336" t="s">
        <v>1195</v>
      </c>
      <c r="N313" s="336" t="s">
        <v>290</v>
      </c>
      <c r="O313" s="336" t="s">
        <v>1360</v>
      </c>
    </row>
    <row r="314" spans="11:15" ht="12.75">
      <c r="K314" s="143" t="str">
        <f t="shared" si="4"/>
        <v>07-214 - ΜΙΧΕΛΗΣ ΓΕΩΡΓΙΟΣ, ΤΡΙΩΝ ΙΕΡΑΡΧΩΝ 5, ΑΘΗΝΑΙ</v>
      </c>
      <c r="L314" s="336" t="s">
        <v>1196</v>
      </c>
      <c r="M314" s="336" t="s">
        <v>1197</v>
      </c>
      <c r="N314" s="336" t="s">
        <v>291</v>
      </c>
      <c r="O314" s="336" t="s">
        <v>292</v>
      </c>
    </row>
    <row r="315" spans="11:15" ht="12.75">
      <c r="K315" s="143" t="str">
        <f t="shared" si="4"/>
        <v>07-220 - ΒΕΚΙΟΣ ΚΩΝΣΤΑΝΤΙΝΟΣ ΚΑΙ ΣΙΑ Ε.Ε, Λ. ΑΘΗΝΩΝ 344, ΑΘΗΝΑ</v>
      </c>
      <c r="L315" s="336" t="s">
        <v>1198</v>
      </c>
      <c r="M315" s="336" t="s">
        <v>1199</v>
      </c>
      <c r="N315" s="336" t="s">
        <v>293</v>
      </c>
      <c r="O315" s="336" t="s">
        <v>494</v>
      </c>
    </row>
    <row r="316" spans="11:15" ht="12.75">
      <c r="K316" s="143" t="str">
        <f t="shared" si="4"/>
        <v>99-001 - ΚΑΡΑΜΑΝΟΣ ΠΑΥΛΟΣ, ΣΠ. ΤΡΙΚΟΥΠΗ 71, ΑΘΗΝΑ</v>
      </c>
      <c r="L316" s="336" t="s">
        <v>1578</v>
      </c>
      <c r="M316" s="336" t="s">
        <v>1423</v>
      </c>
      <c r="N316" s="336" t="s">
        <v>1673</v>
      </c>
      <c r="O316" s="336" t="s">
        <v>494</v>
      </c>
    </row>
    <row r="317" spans="11:15" ht="12.75">
      <c r="K317" s="143" t="str">
        <f t="shared" si="4"/>
        <v>99-002 - ΜΟΣΧΟΠΟΥΛΟΣ ΙΩΑΝΝΗΣ, Κ.ΠΑΛΑΜΑ 9, Ν. ΗΡΑΚΛΕΙΟ</v>
      </c>
      <c r="L317" s="336" t="s">
        <v>1580</v>
      </c>
      <c r="M317" s="336" t="s">
        <v>1480</v>
      </c>
      <c r="N317" s="336" t="s">
        <v>1674</v>
      </c>
      <c r="O317" s="336" t="s">
        <v>1566</v>
      </c>
    </row>
    <row r="318" spans="11:15" ht="12.75">
      <c r="K318" s="143" t="str">
        <f t="shared" si="4"/>
        <v>99-003 - ΕΞΠΡΕΣ  ΦΛΑΥ ΕΠΕ, I. ΠΑΣΣΑΛΙΔΗ 43, ΘΕΣ/ΝΙΚΗ</v>
      </c>
      <c r="L318" s="336" t="s">
        <v>1582</v>
      </c>
      <c r="M318" s="336" t="s">
        <v>768</v>
      </c>
      <c r="N318" s="336" t="s">
        <v>1675</v>
      </c>
      <c r="O318" s="336" t="s">
        <v>538</v>
      </c>
    </row>
    <row r="319" spans="11:15" ht="12.75">
      <c r="K319" s="143" t="str">
        <f t="shared" si="4"/>
        <v>99-006 - ΣΟΥΡΛΑΣ ΕΥΑΓΓΕΛΟΣ, ΣΟΛΩΝΟΣ 4Γ, ΒΟΛΟΣ</v>
      </c>
      <c r="L319" s="336" t="s">
        <v>1584</v>
      </c>
      <c r="M319" s="336" t="s">
        <v>1576</v>
      </c>
      <c r="N319" s="336" t="s">
        <v>1676</v>
      </c>
      <c r="O319" s="336" t="s">
        <v>797</v>
      </c>
    </row>
    <row r="320" spans="11:15" ht="12.75">
      <c r="K320" s="143" t="str">
        <f t="shared" si="4"/>
        <v>99-007 - ΜΕΣΗΜΕΡΤΣΗΣ ΚΩΝ/ΝΟΣ, ΣΩΚΡΑΤΟΥΣ 16 &amp; ΠΛΟΥΤΩΝΟΣ, ΤΡΙΚΑΛΑ</v>
      </c>
      <c r="L320" s="336" t="s">
        <v>1586</v>
      </c>
      <c r="M320" s="336" t="s">
        <v>909</v>
      </c>
      <c r="N320" s="336" t="s">
        <v>1677</v>
      </c>
      <c r="O320" s="336" t="s">
        <v>1678</v>
      </c>
    </row>
    <row r="321" spans="11:15" ht="12.75">
      <c r="K321" s="143" t="str">
        <f t="shared" si="4"/>
        <v>99-008 - ΧΡΟΝΑΚΟΣ ΑΝΑΣΤΑΣΙΟΣ, ΣΩΚΡΑΤΟΥΣ 228, ΚΑΛΛΙΘΕΑ</v>
      </c>
      <c r="L321" s="336" t="s">
        <v>1588</v>
      </c>
      <c r="M321" s="336" t="s">
        <v>1066</v>
      </c>
      <c r="N321" s="336" t="s">
        <v>1679</v>
      </c>
      <c r="O321" s="336" t="s">
        <v>677</v>
      </c>
    </row>
    <row r="322" spans="11:15" ht="12.75">
      <c r="K322" s="143" t="str">
        <f aca="true" t="shared" si="5" ref="K322:K332">CONCATENATE(L322," - ",M322,", ",N322,", ",O322)</f>
        <v>99-009 - ΡΑΛΛΗΣ ΑΝΤΩΝΙΟΣ, ΜΟΣΧΟΝΗΣΙΩΝ 3, ΑΛΕΞ/ΠΟΛΗ</v>
      </c>
      <c r="L322" s="336" t="s">
        <v>1590</v>
      </c>
      <c r="M322" s="336" t="s">
        <v>976</v>
      </c>
      <c r="N322" s="336" t="s">
        <v>294</v>
      </c>
      <c r="O322" s="336" t="s">
        <v>1680</v>
      </c>
    </row>
    <row r="323" spans="11:15" ht="12.75">
      <c r="K323" s="143" t="str">
        <f t="shared" si="5"/>
        <v>99-013 - ΒΑΓΙΑΣ ΧΡΗΣΤΟΣ, ΧΑΤΖΗΑΡΓΥΡΗ 53Α, ΒΟΛΟΣ</v>
      </c>
      <c r="L323" s="336" t="s">
        <v>1592</v>
      </c>
      <c r="M323" s="336" t="s">
        <v>1229</v>
      </c>
      <c r="N323" s="336" t="s">
        <v>1681</v>
      </c>
      <c r="O323" s="336" t="s">
        <v>797</v>
      </c>
    </row>
    <row r="324" spans="11:15" ht="12.75">
      <c r="K324" s="143" t="str">
        <f t="shared" si="5"/>
        <v>99-017 - ΜΑΡΤΣΑΚΗΣ ΠΑΝΑΓΙΩΤΗΣ, ΑΝ.ΓΟΓΟΝΗ 86, ΧΑΝΙΑ</v>
      </c>
      <c r="L324" s="336" t="s">
        <v>1594</v>
      </c>
      <c r="M324" s="336" t="s">
        <v>901</v>
      </c>
      <c r="N324" s="336" t="s">
        <v>1682</v>
      </c>
      <c r="O324" s="336" t="s">
        <v>1323</v>
      </c>
    </row>
    <row r="325" spans="11:15" ht="12.75">
      <c r="K325" s="143" t="str">
        <f t="shared" si="5"/>
        <v>99-018 - ΚΑΝΑΡΙΟΥ ΕΥΡΙΔΙΚΗ, KOYNTOYΡΙΩΤΟΥ 46, ΧΙΟΣ</v>
      </c>
      <c r="L325" s="336" t="s">
        <v>1595</v>
      </c>
      <c r="M325" s="336" t="s">
        <v>1410</v>
      </c>
      <c r="N325" s="336" t="s">
        <v>1683</v>
      </c>
      <c r="O325" s="336" t="s">
        <v>500</v>
      </c>
    </row>
    <row r="326" spans="11:15" ht="12.75">
      <c r="K326" s="143" t="str">
        <f t="shared" si="5"/>
        <v>99-019 - ΚΛΑΥΔΙΑΝΟΣ ΚΑΙΣΑΡ, ΚΑΛΒΟΥ 5, ΖΑΚΥΝΘΟΣ</v>
      </c>
      <c r="L326" s="336" t="s">
        <v>1596</v>
      </c>
      <c r="M326" s="336" t="s">
        <v>824</v>
      </c>
      <c r="N326" s="336" t="s">
        <v>1684</v>
      </c>
      <c r="O326" s="336" t="s">
        <v>1685</v>
      </c>
    </row>
    <row r="327" spans="11:15" ht="12.75">
      <c r="K327" s="143" t="str">
        <f t="shared" si="5"/>
        <v>99-026 - ΤΣΑΡΜΠΟΥ ΑΙΚΑΤΕΡΙΝΗ, ΑΡΙΣΤΟΔΗΜΟΥ 21, ΑΘΗΝΑ</v>
      </c>
      <c r="L327" s="336" t="s">
        <v>1597</v>
      </c>
      <c r="M327" s="336" t="s">
        <v>1638</v>
      </c>
      <c r="N327" s="336" t="s">
        <v>1686</v>
      </c>
      <c r="O327" s="336" t="s">
        <v>494</v>
      </c>
    </row>
    <row r="328" spans="11:15" ht="12.75">
      <c r="K328" s="143" t="str">
        <f t="shared" si="5"/>
        <v>99-027 - ΠΑΝΟΥ ΑΝΔΡΕΑΣ, ΕΡΜΟΥ 2, ΘΕΣΣΑΛΟΝΙΚΗ</v>
      </c>
      <c r="L328" s="336" t="s">
        <v>1598</v>
      </c>
      <c r="M328" s="336" t="s">
        <v>962</v>
      </c>
      <c r="N328" s="336" t="s">
        <v>1687</v>
      </c>
      <c r="O328" s="336" t="s">
        <v>520</v>
      </c>
    </row>
    <row r="329" spans="11:15" ht="12.75">
      <c r="K329" s="143" t="str">
        <f t="shared" si="5"/>
        <v>99-031 - ΜΕΛΕΝΙΚΙΟΣ ΑΝΤΩΝΙΟΣ, ΘΕΣΣΑΛΟΝΙΚΗΣ 5, ΣΕΡΡΕΣ</v>
      </c>
      <c r="L329" s="336" t="s">
        <v>1600</v>
      </c>
      <c r="M329" s="336" t="s">
        <v>907</v>
      </c>
      <c r="N329" s="336" t="s">
        <v>1688</v>
      </c>
      <c r="O329" s="336" t="s">
        <v>506</v>
      </c>
    </row>
    <row r="330" spans="11:15" ht="12.75">
      <c r="K330" s="143" t="str">
        <f t="shared" si="5"/>
        <v>99-033 - ΟΡΦΑΝΙΔΗΣ ΑΠΟΣΤΟΛΟΣ, ΚΟΡΥΤΣΑΣ 26, ΑΘΗΝΑ</v>
      </c>
      <c r="L330" s="336" t="s">
        <v>1601</v>
      </c>
      <c r="M330" s="336" t="s">
        <v>956</v>
      </c>
      <c r="N330" s="336" t="s">
        <v>1689</v>
      </c>
      <c r="O330" s="336" t="s">
        <v>494</v>
      </c>
    </row>
    <row r="331" spans="11:15" ht="12.75">
      <c r="K331" s="143" t="str">
        <f t="shared" si="5"/>
        <v>99-035 - ΡΙΓΑΝΑΣ  ΑΛΕΞΑΝΔΡΟΣ, ΕΘΝ. ΠΑΛΑΙΟΚΑΣΤΡΙΤΣΑΣ  60, ΚΕΡΚΥΡΑ</v>
      </c>
      <c r="L331" s="336" t="s">
        <v>1603</v>
      </c>
      <c r="M331" s="336" t="s">
        <v>979</v>
      </c>
      <c r="N331" s="336" t="s">
        <v>1690</v>
      </c>
      <c r="O331" s="336" t="s">
        <v>948</v>
      </c>
    </row>
    <row r="332" spans="11:15" ht="12.75">
      <c r="K332" s="143" t="str">
        <f t="shared" si="5"/>
        <v>99-042 - ΛΑΔΑΣ ΔΗΜΗΤΡΙΟΣ, ΧΡ. ΣΜΥΡΝΗΣ 23, Ν. ΜΟΥΔΑΝΙΑ ΧΑΛΚΙΔΙΚΗ</v>
      </c>
      <c r="L332" s="336" t="s">
        <v>1605</v>
      </c>
      <c r="M332" s="336" t="s">
        <v>860</v>
      </c>
      <c r="N332" s="336" t="s">
        <v>1691</v>
      </c>
      <c r="O332" s="336" t="s">
        <v>1692</v>
      </c>
    </row>
    <row r="333" spans="11:15" ht="12.75">
      <c r="K333" s="143" t="str">
        <f aca="true" t="shared" si="6" ref="K333:K378">CONCATENATE(L333," - ",M333,", ",N333,", ",O333)</f>
        <v>99-043 - ΓΚΟΛΑΣ ΝΙΚΟΛΑΟΣ, ΖΗΝΩΝΟΣ 23, ΓΛΥΦΑΔΑ</v>
      </c>
      <c r="L333" s="336" t="s">
        <v>1607</v>
      </c>
      <c r="M333" s="336" t="s">
        <v>1292</v>
      </c>
      <c r="N333" s="336" t="s">
        <v>1693</v>
      </c>
      <c r="O333" s="336" t="s">
        <v>790</v>
      </c>
    </row>
    <row r="334" spans="11:15" ht="12.75">
      <c r="K334" s="143" t="str">
        <f t="shared" si="6"/>
        <v>99-049 - ΨΑΡΑΚΗΣ ΝΙΚΟΛΑΟΣ, ΤΖΑΝΑΚΑΚΗ 8, ΧΑΝΙΑ</v>
      </c>
      <c r="L334" s="336" t="s">
        <v>1609</v>
      </c>
      <c r="M334" s="336" t="s">
        <v>1079</v>
      </c>
      <c r="N334" s="336" t="s">
        <v>1694</v>
      </c>
      <c r="O334" s="336" t="s">
        <v>1323</v>
      </c>
    </row>
    <row r="335" spans="11:15" ht="12.75">
      <c r="K335" s="143" t="str">
        <f t="shared" si="6"/>
        <v>99-051 - ΤΣΟΥΛΟΥΛΗΣ ΑΝ. ΙΩΑΝΝΗΣ, Κ. ΠΟΙΗΤΗ 4, ΚΑΒΑΛΑ</v>
      </c>
      <c r="L335" s="336" t="s">
        <v>1611</v>
      </c>
      <c r="M335" s="336" t="s">
        <v>1043</v>
      </c>
      <c r="N335" s="336" t="s">
        <v>1695</v>
      </c>
      <c r="O335" s="336" t="s">
        <v>544</v>
      </c>
    </row>
    <row r="336" spans="11:15" ht="12.75">
      <c r="K336" s="143" t="str">
        <f t="shared" si="6"/>
        <v>99-052 - ΚΩΝΣΤΑΝΤΙΝΟΠΟΥΛΟΥ ΜΑΡΙΑ, ΚΟΡΙΝΘΟΥ 350 A, ΠΑΤΡΑ</v>
      </c>
      <c r="L336" s="336" t="s">
        <v>1613</v>
      </c>
      <c r="M336" s="336" t="s">
        <v>850</v>
      </c>
      <c r="N336" s="336" t="s">
        <v>1696</v>
      </c>
      <c r="O336" s="336" t="s">
        <v>688</v>
      </c>
    </row>
    <row r="337" spans="11:15" ht="12.75">
      <c r="K337" s="143" t="str">
        <f t="shared" si="6"/>
        <v>99-058 - ΒΕΒΟΠΟΥΛΟΣ ΑΛΕΞΑΝΔΡΟΣ, Γ. ΠΑΠΑΝΔΡΕΟΥ 42, ΙΩΑΝΝΙΝΑ</v>
      </c>
      <c r="L337" s="336" t="s">
        <v>1615</v>
      </c>
      <c r="M337" s="336" t="s">
        <v>1241</v>
      </c>
      <c r="N337" s="336" t="s">
        <v>1697</v>
      </c>
      <c r="O337" s="336" t="s">
        <v>1355</v>
      </c>
    </row>
    <row r="338" spans="11:15" ht="12.75">
      <c r="K338" s="143" t="str">
        <f t="shared" si="6"/>
        <v>99-063 - ΝΤΟΥΛΙΑΣ ΖΑΧΑΡΙΑΣ, ΑΘ. ΔΙΑΚΟΥ 20, ΖΩΓΡΑΦΟΥ</v>
      </c>
      <c r="L338" s="336" t="s">
        <v>1617</v>
      </c>
      <c r="M338" s="336" t="s">
        <v>1507</v>
      </c>
      <c r="N338" s="336" t="s">
        <v>984</v>
      </c>
      <c r="O338" s="336" t="s">
        <v>985</v>
      </c>
    </row>
    <row r="339" spans="11:15" ht="12.75">
      <c r="K339" s="143" t="str">
        <f t="shared" si="6"/>
        <v>99-069 - ΔΡΑΚΟΠΟΥΛΟΣ ΑΝΤΩΝΙΟΣ, ΠΛ. ΑΓ. ΛΟΥΚΑ 20, ΖΑΚΥΝΘΟΣ</v>
      </c>
      <c r="L339" s="336" t="s">
        <v>1619</v>
      </c>
      <c r="M339" s="336" t="s">
        <v>750</v>
      </c>
      <c r="N339" s="336" t="s">
        <v>986</v>
      </c>
      <c r="O339" s="336" t="s">
        <v>1685</v>
      </c>
    </row>
    <row r="340" spans="11:15" ht="12.75">
      <c r="K340" s="143" t="str">
        <f t="shared" si="6"/>
        <v>99-071 - ΚΑΡΑΤΣΙΩΛΗΣ ΕΥΑΓΓΕΛΟΣ, ΡΩΜΑΝΟΥ 2, ΣΕΡΡΕΣ</v>
      </c>
      <c r="L340" s="336" t="s">
        <v>1621</v>
      </c>
      <c r="M340" s="336" t="s">
        <v>812</v>
      </c>
      <c r="N340" s="336" t="s">
        <v>987</v>
      </c>
      <c r="O340" s="336" t="s">
        <v>506</v>
      </c>
    </row>
    <row r="341" spans="11:15" ht="12.75">
      <c r="K341" s="143" t="str">
        <f t="shared" si="6"/>
        <v>99-072 - ΠΑΝΤΕΛΟΠΟΥΛΟΥ ΑΝΑΣΤΑΣΙΑ, ΓΙΑΝΝΙΔΗ 4, ΜΟΣΧΑΤΟ</v>
      </c>
      <c r="L341" s="336" t="s">
        <v>1623</v>
      </c>
      <c r="M341" s="336" t="s">
        <v>963</v>
      </c>
      <c r="N341" s="336" t="s">
        <v>988</v>
      </c>
      <c r="O341" s="336" t="s">
        <v>989</v>
      </c>
    </row>
    <row r="342" spans="11:15" ht="12.75">
      <c r="K342" s="143" t="str">
        <f t="shared" si="6"/>
        <v>99-074 - ΑΛΑΜΑΝΟΥ Γ. ΜΑΡΙΑ, ΑΡΓΟΣΤΟΛΙΟΥ 3, ΑΘΗΝΑ</v>
      </c>
      <c r="L342" s="336" t="s">
        <v>1625</v>
      </c>
      <c r="M342" s="336" t="s">
        <v>640</v>
      </c>
      <c r="N342" s="336" t="s">
        <v>990</v>
      </c>
      <c r="O342" s="336" t="s">
        <v>494</v>
      </c>
    </row>
    <row r="343" spans="11:15" ht="12.75">
      <c r="K343" s="143" t="str">
        <f t="shared" si="6"/>
        <v>99-081 - ΡΑΠΤΗΣ ΑΘΑΝΑΣΙΟΣ, ΚΟΡΙΝΘΟΥ 294, ΠΑΤΡΑ</v>
      </c>
      <c r="L343" s="336" t="s">
        <v>1627</v>
      </c>
      <c r="M343" s="336" t="s">
        <v>977</v>
      </c>
      <c r="N343" s="336" t="s">
        <v>991</v>
      </c>
      <c r="O343" s="336" t="s">
        <v>688</v>
      </c>
    </row>
    <row r="344" spans="11:15" ht="12.75">
      <c r="K344" s="143" t="str">
        <f t="shared" si="6"/>
        <v>99-085 - ΠΑΠΠΑ ΕΥΑΓΓΕΛΙΑ, ΛΕΩΦ. ΕΙΡΗΝΗΣ 21, ΠΡΕΒΕΖΑ</v>
      </c>
      <c r="L344" s="336" t="s">
        <v>1629</v>
      </c>
      <c r="M344" s="336" t="s">
        <v>967</v>
      </c>
      <c r="N344" s="336" t="s">
        <v>992</v>
      </c>
      <c r="O344" s="336" t="s">
        <v>993</v>
      </c>
    </row>
    <row r="345" spans="11:15" ht="12.75">
      <c r="K345" s="143" t="str">
        <f t="shared" si="6"/>
        <v>99-087 - Κ.Ε.Φ.Ε.Θ. Α.Ε  ΤΕΧΝΟΚΑΘΑΡΙΣΤΙΚΗ- FLASH Α.Ε, ΜΟΝΑΣΤΗΡΙΟΥ 225, ΘΕΣ/ΝΙΚΗ</v>
      </c>
      <c r="L345" s="336" t="s">
        <v>1631</v>
      </c>
      <c r="M345" s="336" t="s">
        <v>1399</v>
      </c>
      <c r="N345" s="336" t="s">
        <v>994</v>
      </c>
      <c r="O345" s="336" t="s">
        <v>538</v>
      </c>
    </row>
    <row r="346" spans="11:15" ht="12.75">
      <c r="K346" s="143" t="str">
        <f t="shared" si="6"/>
        <v>99-089 - ΜΑΡΝΕΛΑΚΗΣ Π. &amp;  ΣΙΑ Ο.Ε, ΒΛΑΣΤΩΝ 1, ΗΡΑΚΛΕΙΟ</v>
      </c>
      <c r="L346" s="336" t="s">
        <v>1633</v>
      </c>
      <c r="M346" s="336" t="s">
        <v>899</v>
      </c>
      <c r="N346" s="336" t="s">
        <v>995</v>
      </c>
      <c r="O346" s="336" t="s">
        <v>536</v>
      </c>
    </row>
    <row r="347" spans="11:15" ht="12.75">
      <c r="K347" s="143" t="str">
        <f t="shared" si="6"/>
        <v>99-096 - ΤΣΙΤΩΤΑΣ Γ. &amp; ΣΙΑ Ο.Ε, ΑΕΡΟΔΡΟΜΙΟΥ 22, ΛΑΡΙΣΑ</v>
      </c>
      <c r="L347" s="336" t="s">
        <v>1634</v>
      </c>
      <c r="M347" s="336" t="s">
        <v>1039</v>
      </c>
      <c r="N347" s="336" t="s">
        <v>996</v>
      </c>
      <c r="O347" s="336" t="s">
        <v>518</v>
      </c>
    </row>
    <row r="348" spans="11:15" ht="22.5">
      <c r="K348" s="143" t="str">
        <f t="shared" si="6"/>
        <v>99-097 - DHL EXPRESS (ΕΛΛΑΣ) ΑΝΩΝΥΜΗ ΕΤΑΙΡΕΙΑ ΤΑΧΥΜΕΤΑΦΟΡΩΝ, Λ. ΑΛΙΜΟΥ 44 &amp; ΡΩΜΑ 17, ΑΛΙΜΟΣ</v>
      </c>
      <c r="L348" s="336" t="s">
        <v>1635</v>
      </c>
      <c r="M348" s="336" t="s">
        <v>481</v>
      </c>
      <c r="N348" s="336" t="s">
        <v>997</v>
      </c>
      <c r="O348" s="336" t="s">
        <v>662</v>
      </c>
    </row>
    <row r="349" spans="11:15" ht="12.75">
      <c r="K349" s="143" t="str">
        <f t="shared" si="6"/>
        <v>99-098 - ΓΟΥΟΡΛΝΤ ΚΟΥΡΙΕΡ (ΕΛΛΑΣ)  Ε.Π.Ε, ΚΑΠΕΤΑΝ ΧΡΟΝΑ 37, ΑΘΗΝΑ</v>
      </c>
      <c r="L349" s="336" t="s">
        <v>1637</v>
      </c>
      <c r="M349" s="336" t="s">
        <v>714</v>
      </c>
      <c r="N349" s="336" t="s">
        <v>998</v>
      </c>
      <c r="O349" s="336" t="s">
        <v>494</v>
      </c>
    </row>
    <row r="350" spans="11:15" ht="12.75">
      <c r="K350" s="143" t="str">
        <f t="shared" si="6"/>
        <v>99-100 - ΤΑΧΥΜΕΤΑΦΟΡΕΣ ΣΕΡΒΑΝΤ ΕΠΕ, ΚΑΛΛΙΡΟΗΣ 74, ΑΘΗΝΑ</v>
      </c>
      <c r="L350" s="336" t="s">
        <v>1639</v>
      </c>
      <c r="M350" s="336" t="s">
        <v>1618</v>
      </c>
      <c r="N350" s="336" t="s">
        <v>999</v>
      </c>
      <c r="O350" s="336" t="s">
        <v>494</v>
      </c>
    </row>
    <row r="351" spans="11:15" ht="12.75">
      <c r="K351" s="143" t="str">
        <f t="shared" si="6"/>
        <v>99-102 - KANGA SERVICES COURIERS  A.E., ΒΙΡΓΙΝΙΑΣ ΜΠΕΝΑΚΗ 8-10, ΑΘΗΝΑ</v>
      </c>
      <c r="L351" s="336" t="s">
        <v>1641</v>
      </c>
      <c r="M351" s="336" t="s">
        <v>579</v>
      </c>
      <c r="N351" s="336" t="s">
        <v>1000</v>
      </c>
      <c r="O351" s="336" t="s">
        <v>494</v>
      </c>
    </row>
    <row r="352" spans="11:15" ht="12.75">
      <c r="K352" s="143" t="str">
        <f t="shared" si="6"/>
        <v>99-104 - Γ. ΒΟΚΟΡΟΚΟΣ &amp; ΣΙΑ Ο.Ε., ΑΚΡΟΠΟΛΕΩΣ 115-117, ΔΑΦΝΗ</v>
      </c>
      <c r="L352" s="336" t="s">
        <v>1643</v>
      </c>
      <c r="M352" s="336" t="s">
        <v>1254</v>
      </c>
      <c r="N352" s="336" t="s">
        <v>1001</v>
      </c>
      <c r="O352" s="336" t="s">
        <v>1002</v>
      </c>
    </row>
    <row r="353" spans="11:15" ht="22.5">
      <c r="K353" s="143" t="str">
        <f t="shared" si="6"/>
        <v>99-107 - ΜΩΡΕΑΣ ΚΑΝΕΛΛΟΠΟΥΛΟΣ-ΚΑΝΙΣΤΡΑΣ ΕΠΕ ΜΕΤΑΦΟΡΩΝ ΚΑΙ ΠΡΑΚΤΟΡΕΥΣΕΩΝ, ΟΘΩΝΟΣ-ΑΜΑΛΙΑΣ 52, ΠΑΤΡΑ</v>
      </c>
      <c r="L353" s="336" t="s">
        <v>1034</v>
      </c>
      <c r="M353" s="336" t="s">
        <v>1494</v>
      </c>
      <c r="N353" s="336" t="s">
        <v>1003</v>
      </c>
      <c r="O353" s="336" t="s">
        <v>688</v>
      </c>
    </row>
    <row r="354" spans="11:15" ht="22.5">
      <c r="K354" s="143" t="str">
        <f t="shared" si="6"/>
        <v>99-108 - INTERPOST ΔΙΕΘΝΕΙΣ ΜΕΤΑΦΟΡΕΣ ΕΓΓΡΑΦΩΝ ΚΑΙ ΔΕΜΑΤΩΝ Α.Ε.Ε., Θ. ΟΙΚΟΝΟΜΟΥ 4, ΑΘΗΝΑ</v>
      </c>
      <c r="L354" s="336" t="s">
        <v>1036</v>
      </c>
      <c r="M354" s="336" t="s">
        <v>576</v>
      </c>
      <c r="N354" s="336" t="s">
        <v>1004</v>
      </c>
      <c r="O354" s="336" t="s">
        <v>494</v>
      </c>
    </row>
    <row r="355" spans="11:15" ht="12.75">
      <c r="K355" s="143" t="str">
        <f t="shared" si="6"/>
        <v>99-110 - TNT ΣΚΑΙΠΑΚ ΕΛΛΑΣ Ε.Π.Ε, Ζ  7, ΕΛΛΗΝΙΚΟ</v>
      </c>
      <c r="L355" s="336" t="s">
        <v>1038</v>
      </c>
      <c r="M355" s="336" t="s">
        <v>619</v>
      </c>
      <c r="N355" s="336" t="s">
        <v>1005</v>
      </c>
      <c r="O355" s="336" t="s">
        <v>1462</v>
      </c>
    </row>
    <row r="356" spans="11:15" ht="12.75">
      <c r="K356" s="143" t="str">
        <f t="shared" si="6"/>
        <v>99-115 - ΔΙΕΘΝΗΣ ΤΑΧ/ΚΗ ΕΝΩΣΗ Α.Ε, ΣΑΡΚΟΔΙΝΟΥ 107, Ν. ΚΟΣΜΟΣ</v>
      </c>
      <c r="L356" s="336" t="s">
        <v>1040</v>
      </c>
      <c r="M356" s="336" t="s">
        <v>742</v>
      </c>
      <c r="N356" s="336" t="s">
        <v>1006</v>
      </c>
      <c r="O356" s="336" t="s">
        <v>1544</v>
      </c>
    </row>
    <row r="357" spans="11:15" ht="12.75">
      <c r="K357" s="143" t="str">
        <f t="shared" si="6"/>
        <v>99-119 - ΣΤΑΘΟΠΟΥΛΟΥ Δ. &amp; ΣΙΑ Ο.Ε., ΜΥΛΩΝ 19-21, ΑΘΗΝΑ</v>
      </c>
      <c r="L357" s="336" t="s">
        <v>1042</v>
      </c>
      <c r="M357" s="336" t="s">
        <v>1589</v>
      </c>
      <c r="N357" s="336" t="s">
        <v>1007</v>
      </c>
      <c r="O357" s="336" t="s">
        <v>494</v>
      </c>
    </row>
    <row r="358" spans="11:15" ht="12.75">
      <c r="K358" s="143" t="str">
        <f t="shared" si="6"/>
        <v>99-120 - UPS OF GREECE INC., ΕΛ. ΒΕΝΙΖΕΛΟΥ 43-45, ΓΛΥΦΑΔΑ</v>
      </c>
      <c r="L358" s="336" t="s">
        <v>1044</v>
      </c>
      <c r="M358" s="336" t="s">
        <v>621</v>
      </c>
      <c r="N358" s="336" t="s">
        <v>1008</v>
      </c>
      <c r="O358" s="336" t="s">
        <v>790</v>
      </c>
    </row>
    <row r="359" spans="11:15" ht="12.75">
      <c r="K359" s="143" t="str">
        <f t="shared" si="6"/>
        <v>99-121 - ΣΠΗΝΤΕΞ  ΑΝΩΝΥΜH ΕΤΑΙΡΕΙΑ ΤΑΧΥΜΕΤΑΦΟΡΩΝ, ΣΙΔΗΡΟΚΑΣΤΡΟΥ 1-3, ΒΟΤΑΝΙΚΟΣ</v>
      </c>
      <c r="L359" s="336" t="s">
        <v>1046</v>
      </c>
      <c r="M359" s="336" t="s">
        <v>1579</v>
      </c>
      <c r="N359" s="336" t="s">
        <v>1009</v>
      </c>
      <c r="O359" s="336" t="s">
        <v>1010</v>
      </c>
    </row>
    <row r="360" spans="11:15" ht="12.75">
      <c r="K360" s="143" t="str">
        <f t="shared" si="6"/>
        <v>99-122 - A.C.S. ΔΙΕΘΝΕΙΣ ΜΕΤΑΦΟΡΕΣ &amp; ΔΙΕΥΚΟΛΥΝΣΕΙΣ Α.Ε.Ε, ΑΣΚΛΗΠΙΟΥ 25, ΚΡΥΟΝΕΡΙ  ΑΤΤΙΚΗΣ</v>
      </c>
      <c r="L360" s="336" t="s">
        <v>1048</v>
      </c>
      <c r="M360" s="336" t="s">
        <v>477</v>
      </c>
      <c r="N360" s="336" t="s">
        <v>1011</v>
      </c>
      <c r="O360" s="336" t="s">
        <v>1012</v>
      </c>
    </row>
    <row r="361" spans="11:15" ht="12.75">
      <c r="K361" s="143" t="str">
        <f t="shared" si="6"/>
        <v>99-123 - ΔΙΕΘΝΕΙΣ ΑΕΡΟΜΕΤΑΦΟΡΕΣ Μ.Ε.Π.Ε, ΙΛΙΣΙΩΝ 8, ΖΩΓΡΑΦΟΥ</v>
      </c>
      <c r="L361" s="336" t="s">
        <v>1049</v>
      </c>
      <c r="M361" s="336" t="s">
        <v>740</v>
      </c>
      <c r="N361" s="336" t="s">
        <v>1013</v>
      </c>
      <c r="O361" s="336" t="s">
        <v>985</v>
      </c>
    </row>
    <row r="362" spans="11:15" ht="12.75">
      <c r="K362" s="143" t="str">
        <f t="shared" si="6"/>
        <v>99-125 - ΜΕΤΡΟΠΟΛΙΤΑΝ ΚΟΥΡΙΕΡΣ Ε.Π.Ε., ΑΦΡΟΔΙΤΗΣ 1-3, ΚΑΛΛΙΘΕΑ</v>
      </c>
      <c r="L362" s="336" t="s">
        <v>1051</v>
      </c>
      <c r="M362" s="336" t="s">
        <v>1472</v>
      </c>
      <c r="N362" s="336" t="s">
        <v>1014</v>
      </c>
      <c r="O362" s="336" t="s">
        <v>677</v>
      </c>
    </row>
    <row r="363" spans="11:15" ht="12.75">
      <c r="K363" s="143" t="str">
        <f t="shared" si="6"/>
        <v>99-126 - ΜΟΥΛΝΤΗΣ ΝΙΚΟΛΑΟΣ &amp; ΣΙΑ Ε.Ε., ΚΕΡΑΜΕΩΝ 1 &amp; ΛΕΝΟΡΜΑΝ 2, ΑΘΗΝΑ</v>
      </c>
      <c r="L363" s="336" t="s">
        <v>1053</v>
      </c>
      <c r="M363" s="336" t="s">
        <v>1481</v>
      </c>
      <c r="N363" s="336" t="s">
        <v>1015</v>
      </c>
      <c r="O363" s="336" t="s">
        <v>494</v>
      </c>
    </row>
    <row r="364" spans="11:15" ht="12.75">
      <c r="K364" s="143" t="str">
        <f t="shared" si="6"/>
        <v>99-127 - ΜΕΣΟΓΕΙΑΚΕΣ ΤΑΧΥΜΕΤΑΦΟΡΕΣ  ΕΠΕ, ΥΜΗΤΤΟΥ 265, ΑΘΗΝΑ</v>
      </c>
      <c r="L364" s="336" t="s">
        <v>1054</v>
      </c>
      <c r="M364" s="336" t="s">
        <v>911</v>
      </c>
      <c r="N364" s="336" t="s">
        <v>1016</v>
      </c>
      <c r="O364" s="336" t="s">
        <v>494</v>
      </c>
    </row>
    <row r="365" spans="11:15" ht="22.5">
      <c r="K365" s="143" t="str">
        <f t="shared" si="6"/>
        <v>99-130 - ΑΡΑΜΕΞ (ΕΛΛΑΣ) ΙΝΤΕΡΝΑΣΙΟΝΑΛ ΑΝΩΝΥΜΟΣ ΜΕΤΑΦΟΡΙΚΗ ΕΤΑΙΡΕΙΑ, Λ. ΒΟΥΛΙΑΓΜΕΝΗΣ 34, ΑΡΓΥΡΟΥΠΟΛΗ</v>
      </c>
      <c r="L365" s="336" t="s">
        <v>1056</v>
      </c>
      <c r="M365" s="336" t="s">
        <v>1210</v>
      </c>
      <c r="N365" s="336" t="s">
        <v>1017</v>
      </c>
      <c r="O365" s="336" t="s">
        <v>787</v>
      </c>
    </row>
    <row r="366" spans="11:15" ht="12.75">
      <c r="K366" s="143" t="str">
        <f t="shared" si="6"/>
        <v>99-132 - ΚΟΥΡΙΕΡ ΕΡΜΗΣ ΕΠΕ, ΝΟΤΑΡΑ 13, ΑΘΗΝΑ</v>
      </c>
      <c r="L366" s="336" t="s">
        <v>1058</v>
      </c>
      <c r="M366" s="336" t="s">
        <v>835</v>
      </c>
      <c r="N366" s="336" t="s">
        <v>1018</v>
      </c>
      <c r="O366" s="336" t="s">
        <v>494</v>
      </c>
    </row>
    <row r="367" spans="11:15" ht="22.5">
      <c r="K367" s="143" t="str">
        <f t="shared" si="6"/>
        <v>99-135 - ΑΣΣΟΙ COURIERS ΜΕΤΑΦΟΡΕΣ LOGISTICS ΕΠΙΧΕΙΡΗΣΙΑΚΕΣ ΥΠΗΡΕΣΙΕΣ ΑΝΩΝΥΜΗ ΕΤΑΙΡΕΙΑ, ΔΙΟΧΑΡΟΥΣ 14, ΑΘΗΝΑ</v>
      </c>
      <c r="L367" s="336" t="s">
        <v>1060</v>
      </c>
      <c r="M367" s="336" t="s">
        <v>1216</v>
      </c>
      <c r="N367" s="336" t="s">
        <v>1019</v>
      </c>
      <c r="O367" s="336" t="s">
        <v>494</v>
      </c>
    </row>
    <row r="368" spans="11:15" ht="12.75">
      <c r="K368" s="143" t="str">
        <f t="shared" si="6"/>
        <v>99-136 - INTERATTICA ΔΙΚΤΥΟ ΤΑΧΥΜΕΤΑΦΟΡΩΝ Α.Ε., Λ. ΚΗΦΙΣΣΟΥ 163, ΑΓ. Ι. ΡΕΝΤΗΣ</v>
      </c>
      <c r="L368" s="336" t="s">
        <v>1061</v>
      </c>
      <c r="M368" s="336" t="s">
        <v>573</v>
      </c>
      <c r="N368" s="336" t="s">
        <v>1020</v>
      </c>
      <c r="O368" s="336" t="s">
        <v>1021</v>
      </c>
    </row>
    <row r="369" spans="11:15" ht="12.75">
      <c r="K369" s="143" t="str">
        <f t="shared" si="6"/>
        <v>99-137 - ΧΡΟΝΟΠΟΥΛΟΥ ΑΣΗΜΙΝΑ &amp; ΣΙΑ Ε.Ε., ΜΑΡΜΑΡΑ 25, ΑΘΗΝΑ</v>
      </c>
      <c r="L369" s="336" t="s">
        <v>1062</v>
      </c>
      <c r="M369" s="336" t="s">
        <v>1069</v>
      </c>
      <c r="N369" s="336" t="s">
        <v>1022</v>
      </c>
      <c r="O369" s="336" t="s">
        <v>494</v>
      </c>
    </row>
    <row r="370" spans="11:15" ht="12.75">
      <c r="K370" s="143" t="str">
        <f t="shared" si="6"/>
        <v>99-141 - ΖΑΡΙΦΗΣ Ν. &amp; ΣΙΑ Ο.Ε., ΑΣΤΥΔΑΜΑΝΤΟΣ 71, ΑΘΗΝΑ</v>
      </c>
      <c r="L370" s="336" t="s">
        <v>1063</v>
      </c>
      <c r="M370" s="336" t="s">
        <v>776</v>
      </c>
      <c r="N370" s="336" t="s">
        <v>1023</v>
      </c>
      <c r="O370" s="336" t="s">
        <v>494</v>
      </c>
    </row>
    <row r="371" spans="11:15" ht="22.5">
      <c r="K371" s="143" t="str">
        <f t="shared" si="6"/>
        <v>99-145 - ΑΙ ΝΤΙ ΠΙ ΕΞΠΡΕΣ ΑΕ ΔΙΕΘΝΩΝ ΤΑΧ\ΡΩΝ ΕΓΓΡΑΦΩΝ ΚΑΙ ΔΕΜΑΤΩΝ, ΜΠΙΖΑΝΙΟΥ 3, ΘΕΣ/ΝΙΚΗ</v>
      </c>
      <c r="L371" s="336" t="s">
        <v>1065</v>
      </c>
      <c r="M371" s="336" t="s">
        <v>636</v>
      </c>
      <c r="N371" s="336" t="s">
        <v>1024</v>
      </c>
      <c r="O371" s="336" t="s">
        <v>538</v>
      </c>
    </row>
    <row r="372" spans="11:15" ht="12.75">
      <c r="K372" s="143" t="str">
        <f t="shared" si="6"/>
        <v>99-146 - ΤΣΑΜΠΑΣ ΓΕΩΡΓΙΟΣ, ΥΨΗΛΑΝΤΟΥ 6, ΗΛΙΟΥΠΟΛΗ</v>
      </c>
      <c r="L372" s="336" t="s">
        <v>1067</v>
      </c>
      <c r="M372" s="336" t="s">
        <v>1636</v>
      </c>
      <c r="N372" s="336" t="s">
        <v>1025</v>
      </c>
      <c r="O372" s="336" t="s">
        <v>530</v>
      </c>
    </row>
    <row r="373" spans="11:15" ht="12.75">
      <c r="K373" s="143" t="str">
        <f t="shared" si="6"/>
        <v>99-147 - ΡΑΧΟΥΛΗ  ΕΥΓΕΝΙΑ, ΠΛΑΤΩΝΟΣ 13, ΒΟΛΟΣ</v>
      </c>
      <c r="L373" s="336" t="s">
        <v>1068</v>
      </c>
      <c r="M373" s="336" t="s">
        <v>978</v>
      </c>
      <c r="N373" s="336" t="s">
        <v>1026</v>
      </c>
      <c r="O373" s="336" t="s">
        <v>797</v>
      </c>
    </row>
    <row r="374" spans="11:15" ht="22.5">
      <c r="K374" s="143" t="str">
        <f t="shared" si="6"/>
        <v>99-148 - PROMOTION DISTRIBUTION SERVICES ΜΟΝΟΠΡΟΣΩΠΗ Ε.Π.Ε, ΡΟΪΚΟΥ 5, Ν. ΚΟΣΜΟΣ</v>
      </c>
      <c r="L374" s="336" t="s">
        <v>1070</v>
      </c>
      <c r="M374" s="336" t="s">
        <v>587</v>
      </c>
      <c r="N374" s="336" t="s">
        <v>1027</v>
      </c>
      <c r="O374" s="336" t="s">
        <v>1544</v>
      </c>
    </row>
    <row r="375" spans="11:15" ht="12.75">
      <c r="K375" s="143" t="str">
        <f t="shared" si="6"/>
        <v>99-149 - ΓΕΝΙΚΗ ΤΑΧΥΔΡΟΜΙΚΗ Α.Ε.Ε. ΤΑΧΥΜΕΤΑΦΟΡΩΝ, ΚΗΦΙΣΟΥ 14, ΑΓ. Ι. ΡΕΝΤΗΣ</v>
      </c>
      <c r="L375" s="336" t="s">
        <v>1072</v>
      </c>
      <c r="M375" s="336" t="s">
        <v>1268</v>
      </c>
      <c r="N375" s="336" t="s">
        <v>1028</v>
      </c>
      <c r="O375" s="336" t="s">
        <v>1021</v>
      </c>
    </row>
    <row r="376" spans="11:15" ht="12.75">
      <c r="K376" s="143" t="str">
        <f t="shared" si="6"/>
        <v>99-152 - ΙΝΤΕΡΝΑΣΙΟΝΑΛ ΤΡΑΦΙΚ ΚΟΥΡΙΕΡ ΕΠΕ, ΑΓΙΟΥ ΔΙΟΝΥΣΙΟΥ 22, ΠΕΙΡΑΙΑΣ</v>
      </c>
      <c r="L376" s="336" t="s">
        <v>1074</v>
      </c>
      <c r="M376" s="336" t="s">
        <v>1384</v>
      </c>
      <c r="N376" s="336" t="s">
        <v>1029</v>
      </c>
      <c r="O376" s="336" t="s">
        <v>512</v>
      </c>
    </row>
    <row r="377" spans="11:15" ht="12.75">
      <c r="K377" s="143" t="str">
        <f t="shared" si="6"/>
        <v>99-153 - ΣΤΑΘΗ ΠΟΛΥΞΕΝΗ, 7ης ΜΕΡΑΡΧΙΑΣ 28, ΚΑΤΕΡΙΝΗ</v>
      </c>
      <c r="L377" s="336" t="s">
        <v>1076</v>
      </c>
      <c r="M377" s="336" t="s">
        <v>1587</v>
      </c>
      <c r="N377" s="336" t="s">
        <v>1030</v>
      </c>
      <c r="O377" s="336" t="s">
        <v>1459</v>
      </c>
    </row>
    <row r="378" spans="11:15" ht="12.75">
      <c r="K378" s="143" t="str">
        <f t="shared" si="6"/>
        <v>99-154 - ΤΑΧΥΜΕΤΑΦΟΡΕΣ Π.Α.ΚΟ ΕΠΕ, ΑΘΑΝ. ΔΙΑΚΟΥ 3, ΝΕΑΠΟΛΗ ΘΕΣ/ΝΙΚΗΣ</v>
      </c>
      <c r="L378" s="336" t="s">
        <v>1078</v>
      </c>
      <c r="M378" s="336" t="s">
        <v>1616</v>
      </c>
      <c r="N378" s="336" t="s">
        <v>1031</v>
      </c>
      <c r="O378" s="336" t="s">
        <v>1032</v>
      </c>
    </row>
  </sheetData>
  <sheetProtection password="CD3C" sheet="1" objects="1" scenarios="1"/>
  <mergeCells count="2">
    <mergeCell ref="A8:A13"/>
    <mergeCell ref="A14:A19"/>
  </mergeCells>
  <dataValidations count="2">
    <dataValidation type="list" allowBlank="1" showInputMessage="1" showErrorMessage="1" promptTitle="Κατηγορία Γενικής Άδειας" prompt="Επιλέξτε από λίστα" errorTitle="Κατηγορία Γενικής Άδειας" error="Παρακαλώ επιλέξτε από λίστα" sqref="B6">
      <formula1>"Τοπική, Περιφερειακή, Εθνική"</formula1>
    </dataValidation>
    <dataValidation type="list" allowBlank="1" showInputMessage="1" showErrorMessage="1" promptTitle="Αριθμός Μητρώου &amp; Επωνυμία" prompt="Επιλογή από λίστα (αύξουσα ταξινόμηση βάσει Αριθμού Μητρώου).&#10;&#10;Συμπληρώνονται αυτόματα και τα δηλωθέντα στοιχεία έδρας της Εταιρείας." errorTitle="Άκυρη εισαγωγή δεδομένων" error="Παρακαλώ επιλέξατε από λίστα δεδομένων" sqref="B5">
      <formula1>$K$2:$K$378</formula1>
    </dataValidation>
  </dataValidations>
  <printOptions/>
  <pageMargins left="0.7480314960629921" right="0.7480314960629921" top="1.5748031496062993" bottom="0.984251968503937" header="0.5118110236220472" footer="0.5118110236220472"/>
  <pageSetup horizontalDpi="600" verticalDpi="600" orientation="portrait" paperSize="9" scale="97" r:id="rId2"/>
  <headerFooter alignWithMargins="0">
    <oddHeader>&amp;L&amp;G&amp;C&amp;"Tahoma,Έντονα"&amp;12&amp;U
&amp;A</oddHeader>
  </headerFooter>
  <legacyDrawingHF r:id="rId1"/>
</worksheet>
</file>

<file path=xl/worksheets/sheet2.xml><?xml version="1.0" encoding="utf-8"?>
<worksheet xmlns="http://schemas.openxmlformats.org/spreadsheetml/2006/main" xmlns:r="http://schemas.openxmlformats.org/officeDocument/2006/relationships">
  <dimension ref="A1:Q148"/>
  <sheetViews>
    <sheetView view="pageBreakPreview" zoomScaleSheetLayoutView="100" workbookViewId="0" topLeftCell="A1">
      <selection activeCell="A1" sqref="A1:J1"/>
    </sheetView>
  </sheetViews>
  <sheetFormatPr defaultColWidth="9.140625" defaultRowHeight="12.75"/>
  <cols>
    <col min="1" max="1" width="10.57421875" style="80" customWidth="1"/>
    <col min="2" max="2" width="6.57421875" style="1" customWidth="1"/>
    <col min="3" max="9" width="9.140625" style="1" customWidth="1"/>
    <col min="10" max="10" width="49.421875" style="1" customWidth="1"/>
    <col min="11" max="16384" width="9.140625" style="1" customWidth="1"/>
  </cols>
  <sheetData>
    <row r="1" spans="1:10" ht="15">
      <c r="A1" s="393" t="s">
        <v>1203</v>
      </c>
      <c r="B1" s="393"/>
      <c r="C1" s="393"/>
      <c r="D1" s="393"/>
      <c r="E1" s="393"/>
      <c r="F1" s="393"/>
      <c r="G1" s="393"/>
      <c r="H1" s="393"/>
      <c r="I1" s="393"/>
      <c r="J1" s="393"/>
    </row>
    <row r="2" spans="1:10" ht="12.75">
      <c r="A2" s="132" t="s">
        <v>1204</v>
      </c>
      <c r="B2" s="132"/>
      <c r="C2" s="132"/>
      <c r="D2" s="132"/>
      <c r="E2" s="132"/>
      <c r="F2" s="132"/>
      <c r="G2" s="132"/>
      <c r="H2" s="132"/>
      <c r="I2" s="132"/>
      <c r="J2" s="132"/>
    </row>
    <row r="3" spans="1:10" ht="12.75">
      <c r="A3" s="133" t="s">
        <v>1205</v>
      </c>
      <c r="B3" s="132"/>
      <c r="C3" s="132"/>
      <c r="D3" s="132"/>
      <c r="E3" s="132"/>
      <c r="F3" s="132"/>
      <c r="G3" s="132"/>
      <c r="H3" s="132"/>
      <c r="I3" s="132"/>
      <c r="J3" s="132"/>
    </row>
    <row r="4" spans="1:10" ht="19.5" customHeight="1">
      <c r="A4" s="71" t="s">
        <v>1101</v>
      </c>
      <c r="B4" s="71"/>
      <c r="C4" s="394" t="s">
        <v>1706</v>
      </c>
      <c r="D4" s="395"/>
      <c r="E4" s="395"/>
      <c r="F4" s="395"/>
      <c r="G4" s="395"/>
      <c r="H4" s="395"/>
      <c r="I4" s="395"/>
      <c r="J4" s="395"/>
    </row>
    <row r="5" spans="1:10" ht="19.5" customHeight="1">
      <c r="A5" s="72" t="s">
        <v>1102</v>
      </c>
      <c r="B5" s="72"/>
      <c r="C5" s="396" t="s">
        <v>0</v>
      </c>
      <c r="D5" s="396"/>
      <c r="E5" s="396"/>
      <c r="F5" s="396"/>
      <c r="G5" s="396"/>
      <c r="H5" s="396"/>
      <c r="I5" s="396"/>
      <c r="J5" s="396"/>
    </row>
    <row r="6" spans="1:10" ht="19.5" customHeight="1">
      <c r="A6" s="73" t="s">
        <v>1103</v>
      </c>
      <c r="B6" s="73"/>
      <c r="C6" s="397" t="s">
        <v>1104</v>
      </c>
      <c r="D6" s="397"/>
      <c r="E6" s="397"/>
      <c r="F6" s="397"/>
      <c r="G6" s="397"/>
      <c r="H6" s="397"/>
      <c r="I6" s="397"/>
      <c r="J6" s="397"/>
    </row>
    <row r="7" spans="1:10" ht="25.5" customHeight="1">
      <c r="A7" s="74" t="s">
        <v>1105</v>
      </c>
      <c r="B7" s="74"/>
      <c r="C7" s="398" t="s">
        <v>1</v>
      </c>
      <c r="D7" s="399"/>
      <c r="E7" s="399"/>
      <c r="F7" s="399"/>
      <c r="G7" s="399"/>
      <c r="H7" s="399"/>
      <c r="I7" s="399"/>
      <c r="J7" s="400"/>
    </row>
    <row r="8" spans="1:10" ht="12.75">
      <c r="A8" s="227"/>
      <c r="B8" s="130"/>
      <c r="C8" s="130"/>
      <c r="D8" s="130"/>
      <c r="E8" s="130"/>
      <c r="F8" s="130"/>
      <c r="G8" s="130"/>
      <c r="H8" s="130"/>
      <c r="I8" s="130"/>
      <c r="J8" s="130"/>
    </row>
    <row r="9" spans="1:10" ht="12.75">
      <c r="A9" s="401" t="s">
        <v>1106</v>
      </c>
      <c r="B9" s="401"/>
      <c r="C9" s="401"/>
      <c r="D9" s="401"/>
      <c r="E9" s="401"/>
      <c r="F9" s="401"/>
      <c r="G9" s="401"/>
      <c r="H9" s="401"/>
      <c r="I9" s="401"/>
      <c r="J9" s="401"/>
    </row>
    <row r="10" spans="1:10" ht="27" customHeight="1">
      <c r="A10" s="402" t="s">
        <v>487</v>
      </c>
      <c r="B10" s="402"/>
      <c r="C10" s="402"/>
      <c r="D10" s="402" t="s">
        <v>489</v>
      </c>
      <c r="E10" s="402"/>
      <c r="F10" s="402"/>
      <c r="G10" s="402"/>
      <c r="H10" s="402"/>
      <c r="I10" s="402"/>
      <c r="J10" s="402"/>
    </row>
    <row r="11" spans="1:10" ht="12.75">
      <c r="A11" s="403" t="s">
        <v>1107</v>
      </c>
      <c r="B11" s="403"/>
      <c r="C11" s="403"/>
      <c r="D11" s="403" t="s">
        <v>488</v>
      </c>
      <c r="E11" s="403"/>
      <c r="F11" s="403"/>
      <c r="G11" s="403"/>
      <c r="H11" s="403"/>
      <c r="I11" s="403"/>
      <c r="J11" s="403"/>
    </row>
    <row r="12" spans="1:10" ht="12.75" customHeight="1">
      <c r="A12" s="404" t="s">
        <v>1108</v>
      </c>
      <c r="B12" s="404"/>
      <c r="C12" s="404"/>
      <c r="D12" s="404"/>
      <c r="E12" s="404"/>
      <c r="F12" s="404"/>
      <c r="G12" s="404"/>
      <c r="H12" s="404"/>
      <c r="I12" s="404"/>
      <c r="J12" s="404"/>
    </row>
    <row r="13" spans="1:10" ht="25.5" customHeight="1">
      <c r="A13" s="405" t="s">
        <v>574</v>
      </c>
      <c r="B13" s="405"/>
      <c r="C13" s="405"/>
      <c r="D13" s="362" t="s">
        <v>1109</v>
      </c>
      <c r="E13" s="362"/>
      <c r="F13" s="362"/>
      <c r="G13" s="362"/>
      <c r="H13" s="362"/>
      <c r="I13" s="362"/>
      <c r="J13" s="362"/>
    </row>
    <row r="14" spans="1:10" ht="25.5" customHeight="1">
      <c r="A14" s="405" t="s">
        <v>577</v>
      </c>
      <c r="B14" s="405"/>
      <c r="C14" s="405"/>
      <c r="D14" s="362" t="s">
        <v>1110</v>
      </c>
      <c r="E14" s="362"/>
      <c r="F14" s="362"/>
      <c r="G14" s="362"/>
      <c r="H14" s="362"/>
      <c r="I14" s="362"/>
      <c r="J14" s="362"/>
    </row>
    <row r="15" spans="1:10" ht="25.5" customHeight="1">
      <c r="A15" s="405" t="s">
        <v>580</v>
      </c>
      <c r="B15" s="405"/>
      <c r="C15" s="405"/>
      <c r="D15" s="362" t="s">
        <v>1111</v>
      </c>
      <c r="E15" s="362"/>
      <c r="F15" s="362"/>
      <c r="G15" s="362"/>
      <c r="H15" s="362"/>
      <c r="I15" s="362"/>
      <c r="J15" s="362"/>
    </row>
    <row r="16" spans="1:10" ht="25.5" customHeight="1">
      <c r="A16" s="406" t="s">
        <v>583</v>
      </c>
      <c r="B16" s="406"/>
      <c r="C16" s="406"/>
      <c r="D16" s="362" t="s">
        <v>1112</v>
      </c>
      <c r="E16" s="362"/>
      <c r="F16" s="362"/>
      <c r="G16" s="362"/>
      <c r="H16" s="362"/>
      <c r="I16" s="362"/>
      <c r="J16" s="362"/>
    </row>
    <row r="17" spans="1:10" ht="25.5" customHeight="1">
      <c r="A17" s="405" t="s">
        <v>585</v>
      </c>
      <c r="B17" s="405"/>
      <c r="C17" s="405"/>
      <c r="D17" s="362" t="s">
        <v>1113</v>
      </c>
      <c r="E17" s="362"/>
      <c r="F17" s="362"/>
      <c r="G17" s="362"/>
      <c r="H17" s="362"/>
      <c r="I17" s="362"/>
      <c r="J17" s="362"/>
    </row>
    <row r="18" spans="1:10" ht="25.5" customHeight="1">
      <c r="A18" s="405" t="s">
        <v>588</v>
      </c>
      <c r="B18" s="405"/>
      <c r="C18" s="405"/>
      <c r="D18" s="362" t="s">
        <v>1114</v>
      </c>
      <c r="E18" s="362"/>
      <c r="F18" s="362"/>
      <c r="G18" s="362"/>
      <c r="H18" s="362"/>
      <c r="I18" s="362"/>
      <c r="J18" s="362"/>
    </row>
    <row r="19" spans="1:10" ht="25.5" customHeight="1">
      <c r="A19" s="407" t="s">
        <v>1115</v>
      </c>
      <c r="B19" s="352"/>
      <c r="C19" s="352"/>
      <c r="D19" s="352"/>
      <c r="E19" s="352"/>
      <c r="F19" s="352"/>
      <c r="G19" s="352"/>
      <c r="H19" s="352"/>
      <c r="I19" s="352"/>
      <c r="J19" s="352"/>
    </row>
    <row r="20" spans="1:10" ht="12.75" customHeight="1">
      <c r="A20" s="405" t="s">
        <v>574</v>
      </c>
      <c r="B20" s="405"/>
      <c r="C20" s="405"/>
      <c r="D20" s="362" t="s">
        <v>1116</v>
      </c>
      <c r="E20" s="362"/>
      <c r="F20" s="362"/>
      <c r="G20" s="362"/>
      <c r="H20" s="362"/>
      <c r="I20" s="362"/>
      <c r="J20" s="362"/>
    </row>
    <row r="21" spans="1:10" ht="12.75" customHeight="1">
      <c r="A21" s="405" t="s">
        <v>577</v>
      </c>
      <c r="B21" s="405"/>
      <c r="C21" s="405"/>
      <c r="D21" s="362" t="s">
        <v>1117</v>
      </c>
      <c r="E21" s="362"/>
      <c r="F21" s="362"/>
      <c r="G21" s="362"/>
      <c r="H21" s="362"/>
      <c r="I21" s="362"/>
      <c r="J21" s="362"/>
    </row>
    <row r="22" spans="1:10" ht="12.75" customHeight="1">
      <c r="A22" s="405" t="s">
        <v>580</v>
      </c>
      <c r="B22" s="405"/>
      <c r="C22" s="405"/>
      <c r="D22" s="362" t="s">
        <v>1118</v>
      </c>
      <c r="E22" s="362"/>
      <c r="F22" s="362"/>
      <c r="G22" s="362"/>
      <c r="H22" s="362"/>
      <c r="I22" s="362"/>
      <c r="J22" s="362"/>
    </row>
    <row r="23" spans="1:10" ht="12.75" customHeight="1">
      <c r="A23" s="406" t="s">
        <v>583</v>
      </c>
      <c r="B23" s="406"/>
      <c r="C23" s="406"/>
      <c r="D23" s="362" t="s">
        <v>1119</v>
      </c>
      <c r="E23" s="362"/>
      <c r="F23" s="362"/>
      <c r="G23" s="362"/>
      <c r="H23" s="362"/>
      <c r="I23" s="362"/>
      <c r="J23" s="362"/>
    </row>
    <row r="24" spans="1:10" ht="12.75" customHeight="1">
      <c r="A24" s="405" t="s">
        <v>585</v>
      </c>
      <c r="B24" s="405"/>
      <c r="C24" s="405"/>
      <c r="D24" s="362" t="s">
        <v>1120</v>
      </c>
      <c r="E24" s="362"/>
      <c r="F24" s="362"/>
      <c r="G24" s="362"/>
      <c r="H24" s="362"/>
      <c r="I24" s="362"/>
      <c r="J24" s="362"/>
    </row>
    <row r="25" spans="1:10" ht="12.75" customHeight="1">
      <c r="A25" s="405" t="s">
        <v>588</v>
      </c>
      <c r="B25" s="405"/>
      <c r="C25" s="405"/>
      <c r="D25" s="362" t="s">
        <v>1121</v>
      </c>
      <c r="E25" s="362"/>
      <c r="F25" s="362"/>
      <c r="G25" s="362"/>
      <c r="H25" s="362"/>
      <c r="I25" s="362"/>
      <c r="J25" s="362"/>
    </row>
    <row r="26" spans="1:10" ht="12.75">
      <c r="A26" s="227"/>
      <c r="B26" s="130"/>
      <c r="C26" s="130"/>
      <c r="D26" s="130"/>
      <c r="E26" s="130"/>
      <c r="F26" s="130"/>
      <c r="G26" s="130"/>
      <c r="H26" s="130"/>
      <c r="I26" s="130"/>
      <c r="J26" s="130"/>
    </row>
    <row r="27" spans="1:10" ht="16.5" customHeight="1">
      <c r="A27" s="408" t="s">
        <v>1122</v>
      </c>
      <c r="B27" s="408"/>
      <c r="C27" s="408"/>
      <c r="D27" s="408"/>
      <c r="E27" s="408"/>
      <c r="F27" s="408"/>
      <c r="G27" s="408"/>
      <c r="H27" s="408"/>
      <c r="I27" s="408"/>
      <c r="J27" s="408"/>
    </row>
    <row r="28" spans="1:10" ht="12.75">
      <c r="A28" s="227"/>
      <c r="B28" s="130"/>
      <c r="C28" s="130"/>
      <c r="D28" s="130"/>
      <c r="E28" s="130"/>
      <c r="F28" s="130"/>
      <c r="G28" s="130"/>
      <c r="H28" s="130"/>
      <c r="I28" s="130"/>
      <c r="J28" s="130"/>
    </row>
    <row r="29" spans="1:11" ht="25.5" customHeight="1">
      <c r="A29" s="79">
        <v>1</v>
      </c>
      <c r="B29" s="368" t="s">
        <v>1123</v>
      </c>
      <c r="C29" s="369"/>
      <c r="D29" s="369"/>
      <c r="E29" s="369"/>
      <c r="F29" s="369"/>
      <c r="G29" s="369"/>
      <c r="H29" s="369"/>
      <c r="I29" s="369"/>
      <c r="J29" s="370"/>
      <c r="K29" s="2"/>
    </row>
    <row r="30" spans="1:10" ht="12.75" customHeight="1">
      <c r="A30" s="82" t="s">
        <v>30</v>
      </c>
      <c r="B30" s="83" t="s">
        <v>1124</v>
      </c>
      <c r="C30" s="84"/>
      <c r="D30" s="84"/>
      <c r="E30" s="84"/>
      <c r="F30" s="84"/>
      <c r="G30" s="84"/>
      <c r="H30" s="84"/>
      <c r="I30" s="84"/>
      <c r="J30" s="85"/>
    </row>
    <row r="31" spans="1:10" ht="12.75" customHeight="1">
      <c r="A31" s="86" t="s">
        <v>1081</v>
      </c>
      <c r="B31" s="384" t="s">
        <v>1125</v>
      </c>
      <c r="C31" s="385"/>
      <c r="D31" s="385"/>
      <c r="E31" s="385"/>
      <c r="F31" s="385"/>
      <c r="G31" s="385"/>
      <c r="H31" s="385"/>
      <c r="I31" s="385"/>
      <c r="J31" s="386"/>
    </row>
    <row r="32" spans="1:10" ht="12.75" customHeight="1">
      <c r="A32" s="86" t="s">
        <v>1082</v>
      </c>
      <c r="B32" s="384" t="s">
        <v>1126</v>
      </c>
      <c r="C32" s="385"/>
      <c r="D32" s="385"/>
      <c r="E32" s="385"/>
      <c r="F32" s="385"/>
      <c r="G32" s="385"/>
      <c r="H32" s="385"/>
      <c r="I32" s="385"/>
      <c r="J32" s="386"/>
    </row>
    <row r="33" spans="1:10" ht="12.75" customHeight="1">
      <c r="A33" s="86" t="s">
        <v>1083</v>
      </c>
      <c r="B33" s="384" t="s">
        <v>1127</v>
      </c>
      <c r="C33" s="385"/>
      <c r="D33" s="385"/>
      <c r="E33" s="385"/>
      <c r="F33" s="385"/>
      <c r="G33" s="385"/>
      <c r="H33" s="385"/>
      <c r="I33" s="385"/>
      <c r="J33" s="386"/>
    </row>
    <row r="34" spans="1:10" ht="12.75" customHeight="1">
      <c r="A34" s="86" t="s">
        <v>1084</v>
      </c>
      <c r="B34" s="384" t="s">
        <v>1128</v>
      </c>
      <c r="C34" s="385"/>
      <c r="D34" s="385"/>
      <c r="E34" s="385"/>
      <c r="F34" s="385"/>
      <c r="G34" s="385"/>
      <c r="H34" s="385"/>
      <c r="I34" s="385"/>
      <c r="J34" s="386"/>
    </row>
    <row r="35" spans="1:10" ht="12.75" customHeight="1">
      <c r="A35" s="382" t="s">
        <v>1129</v>
      </c>
      <c r="B35" s="376" t="s">
        <v>1130</v>
      </c>
      <c r="C35" s="377"/>
      <c r="D35" s="377"/>
      <c r="E35" s="377"/>
      <c r="F35" s="377"/>
      <c r="G35" s="377"/>
      <c r="H35" s="377"/>
      <c r="I35" s="377"/>
      <c r="J35" s="378"/>
    </row>
    <row r="36" spans="1:10" ht="12.75" customHeight="1">
      <c r="A36" s="383"/>
      <c r="B36" s="379"/>
      <c r="C36" s="380"/>
      <c r="D36" s="380"/>
      <c r="E36" s="380"/>
      <c r="F36" s="380"/>
      <c r="G36" s="380"/>
      <c r="H36" s="380"/>
      <c r="I36" s="380"/>
      <c r="J36" s="381"/>
    </row>
    <row r="37" spans="1:10" ht="12.75" customHeight="1">
      <c r="A37" s="82" t="s">
        <v>31</v>
      </c>
      <c r="B37" s="375" t="s">
        <v>1131</v>
      </c>
      <c r="C37" s="373"/>
      <c r="D37" s="373"/>
      <c r="E37" s="373"/>
      <c r="F37" s="373"/>
      <c r="G37" s="373"/>
      <c r="H37" s="373"/>
      <c r="I37" s="373"/>
      <c r="J37" s="374"/>
    </row>
    <row r="38" spans="1:10" ht="12.75" customHeight="1">
      <c r="A38" s="87"/>
      <c r="B38" s="375"/>
      <c r="C38" s="373"/>
      <c r="D38" s="373"/>
      <c r="E38" s="373"/>
      <c r="F38" s="373"/>
      <c r="G38" s="373"/>
      <c r="H38" s="373"/>
      <c r="I38" s="373"/>
      <c r="J38" s="374"/>
    </row>
    <row r="39" spans="1:10" ht="12.75" customHeight="1">
      <c r="A39" s="86" t="s">
        <v>32</v>
      </c>
      <c r="B39" s="375" t="s">
        <v>1132</v>
      </c>
      <c r="C39" s="373"/>
      <c r="D39" s="373"/>
      <c r="E39" s="373"/>
      <c r="F39" s="373"/>
      <c r="G39" s="373"/>
      <c r="H39" s="373"/>
      <c r="I39" s="373"/>
      <c r="J39" s="374"/>
    </row>
    <row r="40" spans="1:10" ht="12.75" customHeight="1">
      <c r="A40" s="86"/>
      <c r="B40" s="375"/>
      <c r="C40" s="373"/>
      <c r="D40" s="373"/>
      <c r="E40" s="373"/>
      <c r="F40" s="373"/>
      <c r="G40" s="373"/>
      <c r="H40" s="373"/>
      <c r="I40" s="373"/>
      <c r="J40" s="374"/>
    </row>
    <row r="41" spans="1:10" ht="12.75" customHeight="1">
      <c r="A41" s="82" t="s">
        <v>33</v>
      </c>
      <c r="B41" s="375" t="s">
        <v>1133</v>
      </c>
      <c r="C41" s="373"/>
      <c r="D41" s="373"/>
      <c r="E41" s="373"/>
      <c r="F41" s="373"/>
      <c r="G41" s="373"/>
      <c r="H41" s="373"/>
      <c r="I41" s="373"/>
      <c r="J41" s="374"/>
    </row>
    <row r="42" spans="1:10" ht="12.75" customHeight="1">
      <c r="A42" s="87"/>
      <c r="B42" s="375"/>
      <c r="C42" s="373"/>
      <c r="D42" s="373"/>
      <c r="E42" s="373"/>
      <c r="F42" s="373"/>
      <c r="G42" s="373"/>
      <c r="H42" s="373"/>
      <c r="I42" s="373"/>
      <c r="J42" s="374"/>
    </row>
    <row r="43" spans="1:10" ht="12.75" customHeight="1">
      <c r="A43" s="86" t="s">
        <v>34</v>
      </c>
      <c r="B43" s="341" t="s">
        <v>1134</v>
      </c>
      <c r="C43" s="341"/>
      <c r="D43" s="341"/>
      <c r="E43" s="341"/>
      <c r="F43" s="341"/>
      <c r="G43" s="341"/>
      <c r="H43" s="341"/>
      <c r="I43" s="341"/>
      <c r="J43" s="341"/>
    </row>
    <row r="44" spans="1:10" ht="12.75" customHeight="1">
      <c r="A44" s="87"/>
      <c r="B44" s="342"/>
      <c r="C44" s="342"/>
      <c r="D44" s="342"/>
      <c r="E44" s="342"/>
      <c r="F44" s="342"/>
      <c r="G44" s="342"/>
      <c r="H44" s="342"/>
      <c r="I44" s="342"/>
      <c r="J44" s="342"/>
    </row>
    <row r="45" spans="1:10" ht="12.75">
      <c r="A45" s="227"/>
      <c r="B45" s="130"/>
      <c r="C45" s="130"/>
      <c r="D45" s="130"/>
      <c r="E45" s="130"/>
      <c r="F45" s="130"/>
      <c r="G45" s="130"/>
      <c r="H45" s="130"/>
      <c r="I45" s="130"/>
      <c r="J45" s="130"/>
    </row>
    <row r="46" spans="1:10" ht="25.5" customHeight="1">
      <c r="A46" s="105">
        <v>2</v>
      </c>
      <c r="B46" s="338" t="s">
        <v>549</v>
      </c>
      <c r="C46" s="339"/>
      <c r="D46" s="339"/>
      <c r="E46" s="339"/>
      <c r="F46" s="339"/>
      <c r="G46" s="339"/>
      <c r="H46" s="339"/>
      <c r="I46" s="339"/>
      <c r="J46" s="340"/>
    </row>
    <row r="47" spans="1:10" ht="12.75" customHeight="1">
      <c r="A47" s="76" t="s">
        <v>39</v>
      </c>
      <c r="B47" s="372" t="s">
        <v>555</v>
      </c>
      <c r="C47" s="373"/>
      <c r="D47" s="373"/>
      <c r="E47" s="373"/>
      <c r="F47" s="373"/>
      <c r="G47" s="373"/>
      <c r="H47" s="373"/>
      <c r="I47" s="373"/>
      <c r="J47" s="374"/>
    </row>
    <row r="48" spans="1:10" ht="12.75" customHeight="1">
      <c r="A48" s="76" t="s">
        <v>40</v>
      </c>
      <c r="B48" s="343" t="s">
        <v>551</v>
      </c>
      <c r="C48" s="344"/>
      <c r="D48" s="344"/>
      <c r="E48" s="344"/>
      <c r="F48" s="344"/>
      <c r="G48" s="344"/>
      <c r="H48" s="344"/>
      <c r="I48" s="344"/>
      <c r="J48" s="337"/>
    </row>
    <row r="49" spans="1:17" ht="12.75" customHeight="1">
      <c r="A49" s="76" t="s">
        <v>41</v>
      </c>
      <c r="B49" s="343" t="s">
        <v>554</v>
      </c>
      <c r="C49" s="344"/>
      <c r="D49" s="344"/>
      <c r="E49" s="344"/>
      <c r="F49" s="344"/>
      <c r="G49" s="344"/>
      <c r="H49" s="344"/>
      <c r="I49" s="344"/>
      <c r="J49" s="337"/>
      <c r="L49" s="91"/>
      <c r="M49" s="6"/>
      <c r="N49" s="6"/>
      <c r="O49" s="6"/>
      <c r="P49" s="6"/>
      <c r="Q49" s="6"/>
    </row>
    <row r="50" spans="1:17" ht="12.75" customHeight="1">
      <c r="A50" s="76" t="s">
        <v>546</v>
      </c>
      <c r="B50" s="387" t="s">
        <v>553</v>
      </c>
      <c r="C50" s="388"/>
      <c r="D50" s="388"/>
      <c r="E50" s="388"/>
      <c r="F50" s="388"/>
      <c r="G50" s="388"/>
      <c r="H50" s="388"/>
      <c r="I50" s="388"/>
      <c r="J50" s="389"/>
      <c r="L50" s="9"/>
      <c r="M50" s="6"/>
      <c r="N50" s="6"/>
      <c r="O50" s="6"/>
      <c r="P50" s="6"/>
      <c r="Q50" s="6"/>
    </row>
    <row r="51" spans="1:17" ht="12.75" customHeight="1">
      <c r="A51" s="76" t="s">
        <v>547</v>
      </c>
      <c r="B51" s="387" t="s">
        <v>552</v>
      </c>
      <c r="C51" s="388"/>
      <c r="D51" s="388"/>
      <c r="E51" s="388"/>
      <c r="F51" s="388"/>
      <c r="G51" s="388"/>
      <c r="H51" s="388"/>
      <c r="I51" s="388"/>
      <c r="J51" s="389"/>
      <c r="L51" s="9"/>
      <c r="M51" s="6"/>
      <c r="N51" s="92"/>
      <c r="O51" s="6"/>
      <c r="P51" s="9"/>
      <c r="Q51" s="9"/>
    </row>
    <row r="52" spans="1:17" ht="12.75" customHeight="1">
      <c r="A52" s="76" t="s">
        <v>548</v>
      </c>
      <c r="B52" s="343" t="s">
        <v>556</v>
      </c>
      <c r="C52" s="344"/>
      <c r="D52" s="344"/>
      <c r="E52" s="344"/>
      <c r="F52" s="344"/>
      <c r="G52" s="344"/>
      <c r="H52" s="344"/>
      <c r="I52" s="344"/>
      <c r="J52" s="337"/>
      <c r="L52" s="9"/>
      <c r="M52" s="6"/>
      <c r="N52" s="92"/>
      <c r="O52" s="6"/>
      <c r="P52" s="9"/>
      <c r="Q52" s="9"/>
    </row>
    <row r="53" spans="1:17" ht="38.25" customHeight="1">
      <c r="A53" s="81" t="s">
        <v>1129</v>
      </c>
      <c r="B53" s="390" t="s">
        <v>550</v>
      </c>
      <c r="C53" s="390"/>
      <c r="D53" s="390"/>
      <c r="E53" s="390"/>
      <c r="F53" s="390"/>
      <c r="G53" s="390"/>
      <c r="H53" s="390"/>
      <c r="I53" s="390"/>
      <c r="J53" s="390"/>
      <c r="L53" s="9"/>
      <c r="M53" s="6"/>
      <c r="N53" s="92"/>
      <c r="O53" s="6"/>
      <c r="P53" s="9"/>
      <c r="Q53" s="9"/>
    </row>
    <row r="54" spans="1:10" ht="12.75">
      <c r="A54" s="227"/>
      <c r="B54" s="130"/>
      <c r="C54" s="130"/>
      <c r="D54" s="130"/>
      <c r="E54" s="130"/>
      <c r="F54" s="130"/>
      <c r="G54" s="130"/>
      <c r="H54" s="130"/>
      <c r="I54" s="130"/>
      <c r="J54" s="130"/>
    </row>
    <row r="55" spans="1:17" ht="25.5" customHeight="1">
      <c r="A55" s="79">
        <v>3</v>
      </c>
      <c r="B55" s="391" t="s">
        <v>557</v>
      </c>
      <c r="C55" s="392"/>
      <c r="D55" s="392"/>
      <c r="E55" s="392"/>
      <c r="F55" s="392"/>
      <c r="G55" s="392"/>
      <c r="H55" s="392"/>
      <c r="I55" s="392"/>
      <c r="J55" s="392"/>
      <c r="L55" s="9"/>
      <c r="M55" s="6"/>
      <c r="N55" s="92"/>
      <c r="O55" s="6"/>
      <c r="P55" s="9"/>
      <c r="Q55" s="9"/>
    </row>
    <row r="56" spans="1:16" ht="25.5" customHeight="1">
      <c r="A56" s="78" t="s">
        <v>42</v>
      </c>
      <c r="B56" s="371" t="s">
        <v>1138</v>
      </c>
      <c r="C56" s="350"/>
      <c r="D56" s="350"/>
      <c r="E56" s="350"/>
      <c r="F56" s="350"/>
      <c r="G56" s="350"/>
      <c r="H56" s="350"/>
      <c r="I56" s="350"/>
      <c r="J56" s="351"/>
      <c r="L56" s="9"/>
      <c r="M56" s="6"/>
      <c r="N56" s="92"/>
      <c r="O56" s="95"/>
      <c r="P56" s="6"/>
    </row>
    <row r="57" spans="1:16" ht="25.5" customHeight="1">
      <c r="A57" s="78" t="s">
        <v>43</v>
      </c>
      <c r="B57" s="371" t="s">
        <v>1139</v>
      </c>
      <c r="C57" s="350"/>
      <c r="D57" s="350"/>
      <c r="E57" s="350"/>
      <c r="F57" s="350"/>
      <c r="G57" s="350"/>
      <c r="H57" s="350"/>
      <c r="I57" s="350"/>
      <c r="J57" s="351"/>
      <c r="L57" s="9"/>
      <c r="M57" s="6"/>
      <c r="N57" s="92"/>
      <c r="O57" s="95"/>
      <c r="P57" s="6"/>
    </row>
    <row r="58" spans="1:16" ht="25.5" customHeight="1">
      <c r="A58" s="78" t="s">
        <v>44</v>
      </c>
      <c r="B58" s="371" t="s">
        <v>1140</v>
      </c>
      <c r="C58" s="350"/>
      <c r="D58" s="350"/>
      <c r="E58" s="350"/>
      <c r="F58" s="350"/>
      <c r="G58" s="350"/>
      <c r="H58" s="350"/>
      <c r="I58" s="350"/>
      <c r="J58" s="351"/>
      <c r="L58" s="9"/>
      <c r="M58" s="6"/>
      <c r="N58" s="92"/>
      <c r="O58" s="95"/>
      <c r="P58" s="6"/>
    </row>
    <row r="59" spans="1:16" ht="25.5" customHeight="1">
      <c r="A59" s="78" t="s">
        <v>45</v>
      </c>
      <c r="B59" s="371" t="s">
        <v>1141</v>
      </c>
      <c r="C59" s="350"/>
      <c r="D59" s="350"/>
      <c r="E59" s="350"/>
      <c r="F59" s="350"/>
      <c r="G59" s="350"/>
      <c r="H59" s="350"/>
      <c r="I59" s="350"/>
      <c r="J59" s="351"/>
      <c r="L59" s="9"/>
      <c r="M59" s="6"/>
      <c r="N59" s="6"/>
      <c r="O59" s="9"/>
      <c r="P59" s="95"/>
    </row>
    <row r="60" spans="1:16" ht="25.5" customHeight="1">
      <c r="A60" s="78" t="s">
        <v>46</v>
      </c>
      <c r="B60" s="371" t="s">
        <v>1142</v>
      </c>
      <c r="C60" s="350"/>
      <c r="D60" s="350"/>
      <c r="E60" s="350"/>
      <c r="F60" s="350"/>
      <c r="G60" s="350"/>
      <c r="H60" s="350"/>
      <c r="I60" s="350"/>
      <c r="J60" s="351"/>
      <c r="L60" s="9"/>
      <c r="M60" s="6"/>
      <c r="N60" s="6"/>
      <c r="O60" s="9"/>
      <c r="P60" s="95"/>
    </row>
    <row r="61" spans="1:16" ht="25.5" customHeight="1">
      <c r="A61" s="78" t="s">
        <v>47</v>
      </c>
      <c r="B61" s="359" t="s">
        <v>1143</v>
      </c>
      <c r="C61" s="360"/>
      <c r="D61" s="360"/>
      <c r="E61" s="360"/>
      <c r="F61" s="360"/>
      <c r="G61" s="360"/>
      <c r="H61" s="360"/>
      <c r="I61" s="360"/>
      <c r="J61" s="361"/>
      <c r="L61" s="9"/>
      <c r="M61" s="6"/>
      <c r="N61" s="6"/>
      <c r="O61" s="9"/>
      <c r="P61" s="95"/>
    </row>
    <row r="62" spans="1:10" ht="12.75">
      <c r="A62" s="227"/>
      <c r="B62" s="130"/>
      <c r="C62" s="130"/>
      <c r="D62" s="130"/>
      <c r="E62" s="130"/>
      <c r="F62" s="130"/>
      <c r="G62" s="130"/>
      <c r="H62" s="130"/>
      <c r="I62" s="130"/>
      <c r="J62" s="130"/>
    </row>
    <row r="63" spans="1:16" ht="25.5" customHeight="1">
      <c r="A63" s="79">
        <v>4</v>
      </c>
      <c r="B63" s="368" t="s">
        <v>558</v>
      </c>
      <c r="C63" s="369"/>
      <c r="D63" s="369"/>
      <c r="E63" s="369"/>
      <c r="F63" s="369"/>
      <c r="G63" s="369"/>
      <c r="H63" s="369"/>
      <c r="I63" s="369"/>
      <c r="J63" s="370"/>
      <c r="L63" s="9"/>
      <c r="M63" s="6"/>
      <c r="N63" s="6"/>
      <c r="O63" s="6"/>
      <c r="P63" s="6"/>
    </row>
    <row r="64" spans="1:16" ht="38.25" customHeight="1">
      <c r="A64" s="76" t="s">
        <v>50</v>
      </c>
      <c r="B64" s="359" t="s">
        <v>2</v>
      </c>
      <c r="C64" s="360"/>
      <c r="D64" s="360"/>
      <c r="E64" s="360"/>
      <c r="F64" s="360"/>
      <c r="G64" s="360"/>
      <c r="H64" s="360"/>
      <c r="I64" s="360"/>
      <c r="J64" s="361"/>
      <c r="L64" s="9"/>
      <c r="M64" s="6"/>
      <c r="N64" s="92"/>
      <c r="O64" s="6"/>
      <c r="P64" s="6"/>
    </row>
    <row r="65" spans="1:10" ht="38.25" customHeight="1">
      <c r="A65" s="76" t="s">
        <v>53</v>
      </c>
      <c r="B65" s="359" t="s">
        <v>3</v>
      </c>
      <c r="C65" s="360"/>
      <c r="D65" s="360"/>
      <c r="E65" s="360"/>
      <c r="F65" s="360"/>
      <c r="G65" s="360"/>
      <c r="H65" s="360"/>
      <c r="I65" s="360"/>
      <c r="J65" s="361"/>
    </row>
    <row r="66" spans="1:10" ht="38.25" customHeight="1">
      <c r="A66" s="76" t="s">
        <v>54</v>
      </c>
      <c r="B66" s="359" t="s">
        <v>4</v>
      </c>
      <c r="C66" s="360"/>
      <c r="D66" s="360"/>
      <c r="E66" s="360"/>
      <c r="F66" s="360"/>
      <c r="G66" s="360"/>
      <c r="H66" s="360"/>
      <c r="I66" s="360"/>
      <c r="J66" s="361"/>
    </row>
    <row r="67" spans="1:10" ht="38.25" customHeight="1">
      <c r="A67" s="76" t="s">
        <v>55</v>
      </c>
      <c r="B67" s="359" t="s">
        <v>5</v>
      </c>
      <c r="C67" s="360"/>
      <c r="D67" s="360"/>
      <c r="E67" s="360"/>
      <c r="F67" s="360"/>
      <c r="G67" s="360"/>
      <c r="H67" s="360"/>
      <c r="I67" s="360"/>
      <c r="J67" s="361"/>
    </row>
    <row r="68" spans="1:10" ht="38.25" customHeight="1">
      <c r="A68" s="76" t="s">
        <v>56</v>
      </c>
      <c r="B68" s="359" t="s">
        <v>6</v>
      </c>
      <c r="C68" s="360"/>
      <c r="D68" s="360"/>
      <c r="E68" s="360"/>
      <c r="F68" s="360"/>
      <c r="G68" s="360"/>
      <c r="H68" s="360"/>
      <c r="I68" s="360"/>
      <c r="J68" s="361"/>
    </row>
    <row r="69" spans="1:10" ht="38.25" customHeight="1">
      <c r="A69" s="76" t="s">
        <v>57</v>
      </c>
      <c r="B69" s="359" t="s">
        <v>7</v>
      </c>
      <c r="C69" s="360"/>
      <c r="D69" s="360"/>
      <c r="E69" s="360"/>
      <c r="F69" s="360"/>
      <c r="G69" s="360"/>
      <c r="H69" s="360"/>
      <c r="I69" s="360"/>
      <c r="J69" s="361"/>
    </row>
    <row r="70" spans="1:10" ht="12.75">
      <c r="A70" s="227"/>
      <c r="B70" s="130"/>
      <c r="C70" s="130"/>
      <c r="D70" s="130"/>
      <c r="E70" s="130"/>
      <c r="F70" s="130"/>
      <c r="G70" s="130"/>
      <c r="H70" s="130"/>
      <c r="I70" s="130"/>
      <c r="J70" s="130"/>
    </row>
    <row r="71" spans="1:10" ht="12.75" customHeight="1">
      <c r="A71" s="77">
        <v>5</v>
      </c>
      <c r="B71" s="102" t="s">
        <v>559</v>
      </c>
      <c r="C71" s="103"/>
      <c r="D71" s="103"/>
      <c r="E71" s="103"/>
      <c r="F71" s="103"/>
      <c r="G71" s="103"/>
      <c r="H71" s="103"/>
      <c r="I71" s="103"/>
      <c r="J71" s="104"/>
    </row>
    <row r="72" spans="1:10" ht="12.75" customHeight="1">
      <c r="A72" s="75" t="s">
        <v>68</v>
      </c>
      <c r="B72" s="108" t="s">
        <v>1135</v>
      </c>
      <c r="C72" s="109"/>
      <c r="D72" s="109"/>
      <c r="E72" s="109"/>
      <c r="F72" s="109"/>
      <c r="G72" s="109"/>
      <c r="H72" s="109"/>
      <c r="I72" s="109"/>
      <c r="J72" s="110"/>
    </row>
    <row r="73" spans="1:10" ht="12.75" customHeight="1">
      <c r="A73" s="75" t="s">
        <v>69</v>
      </c>
      <c r="B73" s="108" t="s">
        <v>560</v>
      </c>
      <c r="C73" s="109"/>
      <c r="D73" s="109"/>
      <c r="E73" s="109"/>
      <c r="F73" s="109"/>
      <c r="G73" s="109"/>
      <c r="H73" s="109"/>
      <c r="I73" s="109"/>
      <c r="J73" s="110"/>
    </row>
    <row r="74" spans="1:10" ht="25.5" customHeight="1">
      <c r="A74" s="111" t="s">
        <v>70</v>
      </c>
      <c r="B74" s="359" t="s">
        <v>1136</v>
      </c>
      <c r="C74" s="360"/>
      <c r="D74" s="360"/>
      <c r="E74" s="360"/>
      <c r="F74" s="360"/>
      <c r="G74" s="360"/>
      <c r="H74" s="360"/>
      <c r="I74" s="360"/>
      <c r="J74" s="361"/>
    </row>
    <row r="75" spans="1:10" ht="25.5" customHeight="1">
      <c r="A75" s="88" t="s">
        <v>1129</v>
      </c>
      <c r="B75" s="346" t="s">
        <v>1137</v>
      </c>
      <c r="C75" s="347"/>
      <c r="D75" s="347"/>
      <c r="E75" s="347"/>
      <c r="F75" s="347"/>
      <c r="G75" s="347"/>
      <c r="H75" s="347"/>
      <c r="I75" s="347"/>
      <c r="J75" s="348"/>
    </row>
    <row r="76" spans="1:10" ht="12.75">
      <c r="A76" s="227"/>
      <c r="B76" s="130"/>
      <c r="C76" s="130"/>
      <c r="D76" s="130"/>
      <c r="E76" s="130"/>
      <c r="F76" s="130"/>
      <c r="G76" s="130"/>
      <c r="H76" s="130"/>
      <c r="I76" s="130"/>
      <c r="J76" s="130"/>
    </row>
    <row r="77" spans="1:10" ht="38.25" customHeight="1">
      <c r="A77" s="105">
        <v>6</v>
      </c>
      <c r="B77" s="368" t="s">
        <v>8</v>
      </c>
      <c r="C77" s="369"/>
      <c r="D77" s="369"/>
      <c r="E77" s="369"/>
      <c r="F77" s="369"/>
      <c r="G77" s="369"/>
      <c r="H77" s="369"/>
      <c r="I77" s="369"/>
      <c r="J77" s="370"/>
    </row>
    <row r="78" spans="1:10" s="93" customFormat="1" ht="12.75" customHeight="1">
      <c r="A78" s="75" t="s">
        <v>75</v>
      </c>
      <c r="B78" s="108" t="s">
        <v>1144</v>
      </c>
      <c r="C78" s="109"/>
      <c r="D78" s="109"/>
      <c r="E78" s="109"/>
      <c r="F78" s="109"/>
      <c r="G78" s="109"/>
      <c r="H78" s="109"/>
      <c r="I78" s="109"/>
      <c r="J78" s="110"/>
    </row>
    <row r="79" spans="1:10" ht="12.75" customHeight="1">
      <c r="A79" s="75" t="s">
        <v>76</v>
      </c>
      <c r="B79" s="108" t="s">
        <v>1145</v>
      </c>
      <c r="C79" s="109"/>
      <c r="D79" s="89"/>
      <c r="E79" s="89"/>
      <c r="F79" s="89"/>
      <c r="G79" s="89"/>
      <c r="H79" s="89"/>
      <c r="I79" s="89"/>
      <c r="J79" s="90"/>
    </row>
    <row r="80" spans="1:10" ht="12.75" customHeight="1">
      <c r="A80" s="75" t="s">
        <v>77</v>
      </c>
      <c r="B80" s="108" t="s">
        <v>1146</v>
      </c>
      <c r="C80" s="109"/>
      <c r="D80" s="89"/>
      <c r="E80" s="89"/>
      <c r="F80" s="89"/>
      <c r="G80" s="89"/>
      <c r="H80" s="89"/>
      <c r="I80" s="89"/>
      <c r="J80" s="90"/>
    </row>
    <row r="81" spans="1:10" ht="25.5" customHeight="1">
      <c r="A81" s="88" t="s">
        <v>1129</v>
      </c>
      <c r="B81" s="366" t="s">
        <v>1147</v>
      </c>
      <c r="C81" s="367"/>
      <c r="D81" s="367"/>
      <c r="E81" s="367"/>
      <c r="F81" s="367"/>
      <c r="G81" s="367"/>
      <c r="H81" s="367"/>
      <c r="I81" s="367"/>
      <c r="J81" s="367"/>
    </row>
    <row r="82" spans="1:10" ht="12.75">
      <c r="A82" s="227"/>
      <c r="B82" s="130"/>
      <c r="C82" s="130"/>
      <c r="D82" s="130"/>
      <c r="E82" s="130"/>
      <c r="F82" s="130"/>
      <c r="G82" s="130"/>
      <c r="H82" s="130"/>
      <c r="I82" s="130"/>
      <c r="J82" s="130"/>
    </row>
    <row r="83" spans="1:10" ht="25.5" customHeight="1">
      <c r="A83" s="105">
        <v>7</v>
      </c>
      <c r="B83" s="368" t="s">
        <v>1148</v>
      </c>
      <c r="C83" s="369"/>
      <c r="D83" s="369"/>
      <c r="E83" s="369"/>
      <c r="F83" s="369"/>
      <c r="G83" s="369"/>
      <c r="H83" s="369"/>
      <c r="I83" s="369"/>
      <c r="J83" s="370"/>
    </row>
    <row r="84" spans="1:10" ht="12.75" customHeight="1">
      <c r="A84" s="100" t="s">
        <v>1149</v>
      </c>
      <c r="B84" s="101" t="s">
        <v>1150</v>
      </c>
      <c r="C84" s="84"/>
      <c r="D84" s="98"/>
      <c r="E84" s="98"/>
      <c r="F84" s="98"/>
      <c r="G84" s="98"/>
      <c r="H84" s="98"/>
      <c r="I84" s="98"/>
      <c r="J84" s="99"/>
    </row>
    <row r="85" spans="1:10" ht="25.5" customHeight="1">
      <c r="A85" s="96"/>
      <c r="B85" s="363" t="s">
        <v>1151</v>
      </c>
      <c r="C85" s="364"/>
      <c r="D85" s="364"/>
      <c r="E85" s="364"/>
      <c r="F85" s="364"/>
      <c r="G85" s="364"/>
      <c r="H85" s="364"/>
      <c r="I85" s="364"/>
      <c r="J85" s="365"/>
    </row>
    <row r="86" spans="1:10" ht="25.5" customHeight="1">
      <c r="A86" s="97"/>
      <c r="B86" s="363" t="s">
        <v>1152</v>
      </c>
      <c r="C86" s="364"/>
      <c r="D86" s="364"/>
      <c r="E86" s="364"/>
      <c r="F86" s="364"/>
      <c r="G86" s="364"/>
      <c r="H86" s="364"/>
      <c r="I86" s="364"/>
      <c r="J86" s="365"/>
    </row>
    <row r="87" spans="1:10" ht="38.25" customHeight="1">
      <c r="A87" s="88" t="s">
        <v>1129</v>
      </c>
      <c r="B87" s="366" t="s">
        <v>1182</v>
      </c>
      <c r="C87" s="367"/>
      <c r="D87" s="367"/>
      <c r="E87" s="367"/>
      <c r="F87" s="367"/>
      <c r="G87" s="367"/>
      <c r="H87" s="367"/>
      <c r="I87" s="367"/>
      <c r="J87" s="367"/>
    </row>
    <row r="88" spans="1:10" ht="12.75">
      <c r="A88" s="227"/>
      <c r="B88" s="130"/>
      <c r="C88" s="130"/>
      <c r="D88" s="130"/>
      <c r="E88" s="130"/>
      <c r="F88" s="130"/>
      <c r="G88" s="130"/>
      <c r="H88" s="130"/>
      <c r="I88" s="130"/>
      <c r="J88" s="130"/>
    </row>
    <row r="89" spans="1:10" ht="38.25" customHeight="1">
      <c r="A89" s="105">
        <v>8</v>
      </c>
      <c r="B89" s="368" t="s">
        <v>9</v>
      </c>
      <c r="C89" s="369"/>
      <c r="D89" s="369"/>
      <c r="E89" s="369"/>
      <c r="F89" s="369"/>
      <c r="G89" s="369"/>
      <c r="H89" s="369"/>
      <c r="I89" s="369"/>
      <c r="J89" s="370"/>
    </row>
    <row r="90" spans="1:10" ht="12.75">
      <c r="A90" s="100" t="s">
        <v>1153</v>
      </c>
      <c r="B90" s="101" t="s">
        <v>1154</v>
      </c>
      <c r="C90" s="84"/>
      <c r="D90" s="98"/>
      <c r="E90" s="98"/>
      <c r="F90" s="98"/>
      <c r="G90" s="98"/>
      <c r="H90" s="98"/>
      <c r="I90" s="98"/>
      <c r="J90" s="99"/>
    </row>
    <row r="91" spans="1:10" ht="12.75" customHeight="1">
      <c r="A91" s="226"/>
      <c r="B91" s="364" t="s">
        <v>1155</v>
      </c>
      <c r="C91" s="364"/>
      <c r="D91" s="364"/>
      <c r="E91" s="364"/>
      <c r="F91" s="364"/>
      <c r="G91" s="364"/>
      <c r="H91" s="364"/>
      <c r="I91" s="364"/>
      <c r="J91" s="365"/>
    </row>
    <row r="92" spans="1:10" ht="12.75" customHeight="1">
      <c r="A92" s="97"/>
      <c r="B92" s="349"/>
      <c r="C92" s="349"/>
      <c r="D92" s="349"/>
      <c r="E92" s="349"/>
      <c r="F92" s="349"/>
      <c r="G92" s="349"/>
      <c r="H92" s="349"/>
      <c r="I92" s="349"/>
      <c r="J92" s="345"/>
    </row>
    <row r="93" spans="1:10" ht="25.5" customHeight="1">
      <c r="A93" s="223" t="s">
        <v>1129</v>
      </c>
      <c r="B93" s="366" t="s">
        <v>1183</v>
      </c>
      <c r="C93" s="367"/>
      <c r="D93" s="367"/>
      <c r="E93" s="367"/>
      <c r="F93" s="367"/>
      <c r="G93" s="367"/>
      <c r="H93" s="367"/>
      <c r="I93" s="367"/>
      <c r="J93" s="367"/>
    </row>
    <row r="94" spans="1:10" ht="12.75">
      <c r="A94" s="227"/>
      <c r="B94" s="130"/>
      <c r="C94" s="130"/>
      <c r="D94" s="130"/>
      <c r="E94" s="130"/>
      <c r="F94" s="130"/>
      <c r="G94" s="130"/>
      <c r="H94" s="130"/>
      <c r="I94" s="130"/>
      <c r="J94" s="130"/>
    </row>
    <row r="95" spans="1:10" ht="38.25" customHeight="1">
      <c r="A95" s="105">
        <v>9</v>
      </c>
      <c r="B95" s="368" t="s">
        <v>10</v>
      </c>
      <c r="C95" s="369"/>
      <c r="D95" s="369"/>
      <c r="E95" s="369"/>
      <c r="F95" s="369"/>
      <c r="G95" s="369"/>
      <c r="H95" s="369"/>
      <c r="I95" s="369"/>
      <c r="J95" s="370"/>
    </row>
    <row r="96" spans="1:10" ht="12.75">
      <c r="A96" s="100" t="s">
        <v>1156</v>
      </c>
      <c r="B96" s="101" t="s">
        <v>1157</v>
      </c>
      <c r="C96" s="84"/>
      <c r="D96" s="98"/>
      <c r="E96" s="98"/>
      <c r="F96" s="98"/>
      <c r="G96" s="98"/>
      <c r="H96" s="98"/>
      <c r="I96" s="98"/>
      <c r="J96" s="99"/>
    </row>
    <row r="97" spans="1:10" ht="25.5" customHeight="1">
      <c r="A97" s="112"/>
      <c r="B97" s="363" t="s">
        <v>1158</v>
      </c>
      <c r="C97" s="364"/>
      <c r="D97" s="364"/>
      <c r="E97" s="364"/>
      <c r="F97" s="364"/>
      <c r="G97" s="364"/>
      <c r="H97" s="364"/>
      <c r="I97" s="364"/>
      <c r="J97" s="365"/>
    </row>
    <row r="98" spans="1:10" ht="25.5" customHeight="1">
      <c r="A98" s="88" t="s">
        <v>1129</v>
      </c>
      <c r="B98" s="366" t="s">
        <v>1184</v>
      </c>
      <c r="C98" s="367"/>
      <c r="D98" s="367"/>
      <c r="E98" s="367"/>
      <c r="F98" s="367"/>
      <c r="G98" s="367"/>
      <c r="H98" s="367"/>
      <c r="I98" s="367"/>
      <c r="J98" s="367"/>
    </row>
    <row r="99" spans="1:10" ht="12.75">
      <c r="A99" s="227"/>
      <c r="B99" s="130"/>
      <c r="C99" s="130"/>
      <c r="D99" s="130"/>
      <c r="E99" s="130"/>
      <c r="F99" s="130"/>
      <c r="G99" s="130"/>
      <c r="H99" s="130"/>
      <c r="I99" s="130"/>
      <c r="J99" s="130"/>
    </row>
    <row r="100" spans="1:10" ht="25.5" customHeight="1">
      <c r="A100" s="105">
        <v>10</v>
      </c>
      <c r="B100" s="352" t="s">
        <v>1159</v>
      </c>
      <c r="C100" s="352"/>
      <c r="D100" s="352"/>
      <c r="E100" s="352"/>
      <c r="F100" s="352"/>
      <c r="G100" s="352"/>
      <c r="H100" s="352"/>
      <c r="I100" s="352"/>
      <c r="J100" s="352"/>
    </row>
    <row r="101" spans="1:10" ht="38.25" customHeight="1">
      <c r="A101" s="78" t="s">
        <v>130</v>
      </c>
      <c r="B101" s="362" t="s">
        <v>11</v>
      </c>
      <c r="C101" s="362"/>
      <c r="D101" s="362"/>
      <c r="E101" s="362"/>
      <c r="F101" s="362"/>
      <c r="G101" s="362"/>
      <c r="H101" s="362"/>
      <c r="I101" s="362"/>
      <c r="J101" s="362"/>
    </row>
    <row r="102" spans="1:10" ht="25.5" customHeight="1">
      <c r="A102" s="78" t="s">
        <v>131</v>
      </c>
      <c r="B102" s="362" t="s">
        <v>1160</v>
      </c>
      <c r="C102" s="362"/>
      <c r="D102" s="362"/>
      <c r="E102" s="362"/>
      <c r="F102" s="362"/>
      <c r="G102" s="362"/>
      <c r="H102" s="362"/>
      <c r="I102" s="362"/>
      <c r="J102" s="362"/>
    </row>
    <row r="103" spans="1:10" ht="25.5" customHeight="1">
      <c r="A103" s="78" t="s">
        <v>132</v>
      </c>
      <c r="B103" s="362" t="s">
        <v>1161</v>
      </c>
      <c r="C103" s="362"/>
      <c r="D103" s="362"/>
      <c r="E103" s="362"/>
      <c r="F103" s="362"/>
      <c r="G103" s="362"/>
      <c r="H103" s="362"/>
      <c r="I103" s="362"/>
      <c r="J103" s="362"/>
    </row>
    <row r="104" spans="1:10" ht="38.25" customHeight="1">
      <c r="A104" s="78" t="s">
        <v>133</v>
      </c>
      <c r="B104" s="362" t="s">
        <v>12</v>
      </c>
      <c r="C104" s="362"/>
      <c r="D104" s="362"/>
      <c r="E104" s="362"/>
      <c r="F104" s="362"/>
      <c r="G104" s="362"/>
      <c r="H104" s="362"/>
      <c r="I104" s="362"/>
      <c r="J104" s="362"/>
    </row>
    <row r="105" spans="1:10" ht="25.5" customHeight="1">
      <c r="A105" s="78" t="s">
        <v>134</v>
      </c>
      <c r="B105" s="362" t="s">
        <v>1162</v>
      </c>
      <c r="C105" s="362"/>
      <c r="D105" s="362"/>
      <c r="E105" s="362"/>
      <c r="F105" s="362"/>
      <c r="G105" s="362"/>
      <c r="H105" s="362"/>
      <c r="I105" s="362"/>
      <c r="J105" s="362"/>
    </row>
    <row r="106" spans="1:10" ht="25.5" customHeight="1">
      <c r="A106" s="78" t="s">
        <v>135</v>
      </c>
      <c r="B106" s="362" t="s">
        <v>1163</v>
      </c>
      <c r="C106" s="362"/>
      <c r="D106" s="362"/>
      <c r="E106" s="362"/>
      <c r="F106" s="362"/>
      <c r="G106" s="362"/>
      <c r="H106" s="362"/>
      <c r="I106" s="362"/>
      <c r="J106" s="362"/>
    </row>
    <row r="107" spans="1:10" ht="12.75">
      <c r="A107" s="227"/>
      <c r="B107" s="130"/>
      <c r="C107" s="130"/>
      <c r="D107" s="130"/>
      <c r="E107" s="130"/>
      <c r="F107" s="130"/>
      <c r="G107" s="130"/>
      <c r="H107" s="130"/>
      <c r="I107" s="130"/>
      <c r="J107" s="130"/>
    </row>
    <row r="108" spans="1:10" ht="12.75" customHeight="1">
      <c r="A108" s="105">
        <v>11</v>
      </c>
      <c r="B108" s="368" t="s">
        <v>1164</v>
      </c>
      <c r="C108" s="369"/>
      <c r="D108" s="369"/>
      <c r="E108" s="369"/>
      <c r="F108" s="369"/>
      <c r="G108" s="369"/>
      <c r="H108" s="369"/>
      <c r="I108" s="369"/>
      <c r="J108" s="370"/>
    </row>
    <row r="109" spans="1:10" ht="38.25" customHeight="1">
      <c r="A109" s="78" t="s">
        <v>137</v>
      </c>
      <c r="B109" s="371" t="s">
        <v>13</v>
      </c>
      <c r="C109" s="350"/>
      <c r="D109" s="350"/>
      <c r="E109" s="350"/>
      <c r="F109" s="350"/>
      <c r="G109" s="350"/>
      <c r="H109" s="350"/>
      <c r="I109" s="350"/>
      <c r="J109" s="351"/>
    </row>
    <row r="110" spans="1:10" ht="38.25" customHeight="1">
      <c r="A110" s="78" t="s">
        <v>138</v>
      </c>
      <c r="B110" s="371" t="s">
        <v>14</v>
      </c>
      <c r="C110" s="350"/>
      <c r="D110" s="350"/>
      <c r="E110" s="350"/>
      <c r="F110" s="350"/>
      <c r="G110" s="350"/>
      <c r="H110" s="350"/>
      <c r="I110" s="350"/>
      <c r="J110" s="351"/>
    </row>
    <row r="111" spans="1:10" ht="38.25" customHeight="1">
      <c r="A111" s="78" t="s">
        <v>139</v>
      </c>
      <c r="B111" s="371" t="s">
        <v>15</v>
      </c>
      <c r="C111" s="350"/>
      <c r="D111" s="350"/>
      <c r="E111" s="350"/>
      <c r="F111" s="350"/>
      <c r="G111" s="350"/>
      <c r="H111" s="350"/>
      <c r="I111" s="350"/>
      <c r="J111" s="351"/>
    </row>
    <row r="112" spans="1:10" ht="25.5" customHeight="1">
      <c r="A112" s="78" t="s">
        <v>140</v>
      </c>
      <c r="B112" s="371" t="s">
        <v>1165</v>
      </c>
      <c r="C112" s="350"/>
      <c r="D112" s="350"/>
      <c r="E112" s="350"/>
      <c r="F112" s="350"/>
      <c r="G112" s="350"/>
      <c r="H112" s="350"/>
      <c r="I112" s="350"/>
      <c r="J112" s="351"/>
    </row>
    <row r="113" spans="1:10" ht="12.75">
      <c r="A113" s="227"/>
      <c r="B113" s="130"/>
      <c r="C113" s="130"/>
      <c r="D113" s="130"/>
      <c r="E113" s="130"/>
      <c r="F113" s="130"/>
      <c r="G113" s="130"/>
      <c r="H113" s="130"/>
      <c r="I113" s="130"/>
      <c r="J113" s="130"/>
    </row>
    <row r="114" spans="1:10" ht="12.75">
      <c r="A114" s="77">
        <v>12</v>
      </c>
      <c r="B114" s="102" t="s">
        <v>1166</v>
      </c>
      <c r="C114" s="103"/>
      <c r="D114" s="103"/>
      <c r="E114" s="103"/>
      <c r="F114" s="103"/>
      <c r="G114" s="103"/>
      <c r="H114" s="103"/>
      <c r="I114" s="103"/>
      <c r="J114" s="104"/>
    </row>
    <row r="115" spans="1:10" ht="25.5" customHeight="1">
      <c r="A115" s="94" t="s">
        <v>143</v>
      </c>
      <c r="B115" s="359" t="s">
        <v>1167</v>
      </c>
      <c r="C115" s="360"/>
      <c r="D115" s="360"/>
      <c r="E115" s="360"/>
      <c r="F115" s="360"/>
      <c r="G115" s="360"/>
      <c r="H115" s="360"/>
      <c r="I115" s="360"/>
      <c r="J115" s="361"/>
    </row>
    <row r="116" spans="1:10" ht="12.75">
      <c r="A116" s="227"/>
      <c r="B116" s="130"/>
      <c r="C116" s="130"/>
      <c r="D116" s="130"/>
      <c r="E116" s="130"/>
      <c r="F116" s="130"/>
      <c r="G116" s="130"/>
      <c r="H116" s="130"/>
      <c r="I116" s="130"/>
      <c r="J116" s="130"/>
    </row>
    <row r="117" spans="1:10" ht="12.75">
      <c r="A117" s="77">
        <v>13</v>
      </c>
      <c r="B117" s="102" t="s">
        <v>1168</v>
      </c>
      <c r="C117" s="103"/>
      <c r="D117" s="103"/>
      <c r="E117" s="106"/>
      <c r="F117" s="106"/>
      <c r="G117" s="106"/>
      <c r="H117" s="106"/>
      <c r="I117" s="106"/>
      <c r="J117" s="107"/>
    </row>
    <row r="118" spans="1:10" ht="25.5" customHeight="1">
      <c r="A118" s="94" t="s">
        <v>145</v>
      </c>
      <c r="B118" s="359" t="s">
        <v>16</v>
      </c>
      <c r="C118" s="360"/>
      <c r="D118" s="360"/>
      <c r="E118" s="360"/>
      <c r="F118" s="360"/>
      <c r="G118" s="360"/>
      <c r="H118" s="360"/>
      <c r="I118" s="360"/>
      <c r="J118" s="361"/>
    </row>
    <row r="119" spans="1:10" ht="25.5" customHeight="1">
      <c r="A119" s="94" t="s">
        <v>146</v>
      </c>
      <c r="B119" s="359" t="s">
        <v>1169</v>
      </c>
      <c r="C119" s="360"/>
      <c r="D119" s="360"/>
      <c r="E119" s="360"/>
      <c r="F119" s="360"/>
      <c r="G119" s="360"/>
      <c r="H119" s="360"/>
      <c r="I119" s="360"/>
      <c r="J119" s="361"/>
    </row>
    <row r="120" spans="1:10" ht="38.25" customHeight="1">
      <c r="A120" s="94" t="s">
        <v>147</v>
      </c>
      <c r="B120" s="359" t="s">
        <v>17</v>
      </c>
      <c r="C120" s="360"/>
      <c r="D120" s="360"/>
      <c r="E120" s="360"/>
      <c r="F120" s="360"/>
      <c r="G120" s="360"/>
      <c r="H120" s="360"/>
      <c r="I120" s="360"/>
      <c r="J120" s="361"/>
    </row>
    <row r="121" spans="1:10" ht="12.75">
      <c r="A121" s="227"/>
      <c r="B121" s="130"/>
      <c r="C121" s="130"/>
      <c r="D121" s="130"/>
      <c r="E121" s="130"/>
      <c r="F121" s="130"/>
      <c r="G121" s="130"/>
      <c r="H121" s="130"/>
      <c r="I121" s="130"/>
      <c r="J121" s="130"/>
    </row>
    <row r="122" spans="1:10" ht="12.75">
      <c r="A122" s="77">
        <v>14</v>
      </c>
      <c r="B122" s="102" t="s">
        <v>1170</v>
      </c>
      <c r="C122" s="103"/>
      <c r="D122" s="103"/>
      <c r="E122" s="103"/>
      <c r="F122" s="106"/>
      <c r="G122" s="106"/>
      <c r="H122" s="106"/>
      <c r="I122" s="106"/>
      <c r="J122" s="107"/>
    </row>
    <row r="123" spans="1:10" ht="25.5" customHeight="1">
      <c r="A123" s="94" t="s">
        <v>149</v>
      </c>
      <c r="B123" s="359" t="s">
        <v>1171</v>
      </c>
      <c r="C123" s="360"/>
      <c r="D123" s="360"/>
      <c r="E123" s="360"/>
      <c r="F123" s="360"/>
      <c r="G123" s="360"/>
      <c r="H123" s="360"/>
      <c r="I123" s="360"/>
      <c r="J123" s="361"/>
    </row>
    <row r="124" spans="1:10" ht="25.5" customHeight="1">
      <c r="A124" s="94" t="s">
        <v>150</v>
      </c>
      <c r="B124" s="359" t="s">
        <v>1172</v>
      </c>
      <c r="C124" s="360"/>
      <c r="D124" s="360"/>
      <c r="E124" s="360"/>
      <c r="F124" s="360"/>
      <c r="G124" s="360"/>
      <c r="H124" s="360"/>
      <c r="I124" s="360"/>
      <c r="J124" s="361"/>
    </row>
    <row r="125" spans="1:10" ht="25.5" customHeight="1">
      <c r="A125" s="88" t="s">
        <v>1129</v>
      </c>
      <c r="B125" s="366" t="s">
        <v>1173</v>
      </c>
      <c r="C125" s="367"/>
      <c r="D125" s="367"/>
      <c r="E125" s="367"/>
      <c r="F125" s="367"/>
      <c r="G125" s="367"/>
      <c r="H125" s="367"/>
      <c r="I125" s="367"/>
      <c r="J125" s="367"/>
    </row>
    <row r="126" spans="1:10" ht="12.75">
      <c r="A126" s="227"/>
      <c r="B126" s="130"/>
      <c r="C126" s="130"/>
      <c r="D126" s="130"/>
      <c r="E126" s="130"/>
      <c r="F126" s="130"/>
      <c r="G126" s="130"/>
      <c r="H126" s="130"/>
      <c r="I126" s="130"/>
      <c r="J126" s="130"/>
    </row>
    <row r="127" spans="1:10" ht="12.75" customHeight="1">
      <c r="A127" s="77">
        <v>15</v>
      </c>
      <c r="B127" s="102" t="s">
        <v>1174</v>
      </c>
      <c r="C127" s="103"/>
      <c r="D127" s="106"/>
      <c r="E127" s="106"/>
      <c r="F127" s="106"/>
      <c r="G127" s="106"/>
      <c r="H127" s="106"/>
      <c r="I127" s="106"/>
      <c r="J127" s="107"/>
    </row>
    <row r="128" spans="1:10" ht="12.75" customHeight="1">
      <c r="A128" s="94" t="s">
        <v>152</v>
      </c>
      <c r="B128" s="359" t="s">
        <v>1175</v>
      </c>
      <c r="C128" s="360"/>
      <c r="D128" s="360"/>
      <c r="E128" s="360"/>
      <c r="F128" s="360"/>
      <c r="G128" s="360"/>
      <c r="H128" s="360"/>
      <c r="I128" s="360"/>
      <c r="J128" s="361"/>
    </row>
    <row r="129" spans="1:10" ht="12.75" customHeight="1">
      <c r="A129" s="94" t="s">
        <v>153</v>
      </c>
      <c r="B129" s="359" t="s">
        <v>1176</v>
      </c>
      <c r="C129" s="360"/>
      <c r="D129" s="360"/>
      <c r="E129" s="360"/>
      <c r="F129" s="360"/>
      <c r="G129" s="360"/>
      <c r="H129" s="360"/>
      <c r="I129" s="360"/>
      <c r="J129" s="361"/>
    </row>
    <row r="130" spans="1:11" ht="12.75" customHeight="1">
      <c r="A130" s="94" t="s">
        <v>154</v>
      </c>
      <c r="B130" s="359" t="s">
        <v>1177</v>
      </c>
      <c r="C130" s="360"/>
      <c r="D130" s="360"/>
      <c r="E130" s="360"/>
      <c r="F130" s="360"/>
      <c r="G130" s="360"/>
      <c r="H130" s="360"/>
      <c r="I130" s="360"/>
      <c r="J130" s="361"/>
      <c r="K130" s="2"/>
    </row>
    <row r="131" spans="1:10" ht="25.5" customHeight="1">
      <c r="A131" s="88" t="s">
        <v>1129</v>
      </c>
      <c r="B131" s="366" t="s">
        <v>1178</v>
      </c>
      <c r="C131" s="367"/>
      <c r="D131" s="367"/>
      <c r="E131" s="367"/>
      <c r="F131" s="367"/>
      <c r="G131" s="367"/>
      <c r="H131" s="367"/>
      <c r="I131" s="367"/>
      <c r="J131" s="367"/>
    </row>
    <row r="132" spans="1:10" ht="12.75">
      <c r="A132" s="227"/>
      <c r="B132" s="130"/>
      <c r="C132" s="130"/>
      <c r="D132" s="130"/>
      <c r="E132" s="130"/>
      <c r="F132" s="130"/>
      <c r="G132" s="130"/>
      <c r="H132" s="130"/>
      <c r="I132" s="130"/>
      <c r="J132" s="130"/>
    </row>
    <row r="133" spans="1:10" ht="12.75">
      <c r="A133" s="77">
        <v>16</v>
      </c>
      <c r="B133" s="102" t="s">
        <v>1179</v>
      </c>
      <c r="C133" s="106"/>
      <c r="D133" s="106"/>
      <c r="E133" s="106"/>
      <c r="F133" s="106"/>
      <c r="G133" s="106"/>
      <c r="H133" s="106"/>
      <c r="I133" s="106"/>
      <c r="J133" s="107"/>
    </row>
    <row r="134" spans="1:10" ht="25.5" customHeight="1">
      <c r="A134" s="78" t="s">
        <v>157</v>
      </c>
      <c r="B134" s="362" t="s">
        <v>1180</v>
      </c>
      <c r="C134" s="362"/>
      <c r="D134" s="362"/>
      <c r="E134" s="362"/>
      <c r="F134" s="362"/>
      <c r="G134" s="362"/>
      <c r="H134" s="362"/>
      <c r="I134" s="362"/>
      <c r="J134" s="362"/>
    </row>
    <row r="135" spans="1:10" ht="25.5" customHeight="1">
      <c r="A135" s="78" t="s">
        <v>1093</v>
      </c>
      <c r="B135" s="359" t="s">
        <v>1200</v>
      </c>
      <c r="C135" s="360"/>
      <c r="D135" s="360"/>
      <c r="E135" s="360"/>
      <c r="F135" s="360"/>
      <c r="G135" s="360"/>
      <c r="H135" s="360"/>
      <c r="I135" s="360"/>
      <c r="J135" s="361"/>
    </row>
    <row r="136" spans="1:10" ht="25.5" customHeight="1">
      <c r="A136" s="78" t="s">
        <v>158</v>
      </c>
      <c r="B136" s="359" t="s">
        <v>1201</v>
      </c>
      <c r="C136" s="360"/>
      <c r="D136" s="360"/>
      <c r="E136" s="360"/>
      <c r="F136" s="360"/>
      <c r="G136" s="360"/>
      <c r="H136" s="360"/>
      <c r="I136" s="360"/>
      <c r="J136" s="361"/>
    </row>
    <row r="137" spans="1:10" ht="25.5" customHeight="1">
      <c r="A137" s="78" t="s">
        <v>159</v>
      </c>
      <c r="B137" s="359" t="s">
        <v>1202</v>
      </c>
      <c r="C137" s="360"/>
      <c r="D137" s="360"/>
      <c r="E137" s="360"/>
      <c r="F137" s="360"/>
      <c r="G137" s="360"/>
      <c r="H137" s="360"/>
      <c r="I137" s="360"/>
      <c r="J137" s="361"/>
    </row>
    <row r="138" spans="1:10" ht="25.5" customHeight="1">
      <c r="A138" s="78" t="s">
        <v>160</v>
      </c>
      <c r="B138" s="362" t="s">
        <v>1698</v>
      </c>
      <c r="C138" s="362"/>
      <c r="D138" s="362"/>
      <c r="E138" s="362"/>
      <c r="F138" s="362"/>
      <c r="G138" s="362"/>
      <c r="H138" s="362"/>
      <c r="I138" s="362"/>
      <c r="J138" s="362"/>
    </row>
    <row r="139" spans="1:10" ht="25.5" customHeight="1">
      <c r="A139" s="78" t="s">
        <v>161</v>
      </c>
      <c r="B139" s="359" t="s">
        <v>1699</v>
      </c>
      <c r="C139" s="360"/>
      <c r="D139" s="360"/>
      <c r="E139" s="360"/>
      <c r="F139" s="360"/>
      <c r="G139" s="360"/>
      <c r="H139" s="360"/>
      <c r="I139" s="360"/>
      <c r="J139" s="361"/>
    </row>
    <row r="140" spans="1:10" ht="25.5" customHeight="1">
      <c r="A140" s="78" t="s">
        <v>162</v>
      </c>
      <c r="B140" s="359" t="s">
        <v>1700</v>
      </c>
      <c r="C140" s="360"/>
      <c r="D140" s="360"/>
      <c r="E140" s="360"/>
      <c r="F140" s="360"/>
      <c r="G140" s="360"/>
      <c r="H140" s="360"/>
      <c r="I140" s="360"/>
      <c r="J140" s="361"/>
    </row>
    <row r="141" spans="1:10" ht="25.5" customHeight="1">
      <c r="A141" s="78" t="s">
        <v>163</v>
      </c>
      <c r="B141" s="359" t="s">
        <v>1701</v>
      </c>
      <c r="C141" s="360"/>
      <c r="D141" s="360"/>
      <c r="E141" s="360"/>
      <c r="F141" s="360"/>
      <c r="G141" s="360"/>
      <c r="H141" s="360"/>
      <c r="I141" s="360"/>
      <c r="J141" s="361"/>
    </row>
    <row r="142" spans="1:10" ht="25.5" customHeight="1">
      <c r="A142" s="78" t="s">
        <v>164</v>
      </c>
      <c r="B142" s="359" t="s">
        <v>1702</v>
      </c>
      <c r="C142" s="360"/>
      <c r="D142" s="360"/>
      <c r="E142" s="360"/>
      <c r="F142" s="360"/>
      <c r="G142" s="360"/>
      <c r="H142" s="360"/>
      <c r="I142" s="360"/>
      <c r="J142" s="361"/>
    </row>
    <row r="143" spans="1:10" ht="25.5" customHeight="1">
      <c r="A143" s="88" t="s">
        <v>1129</v>
      </c>
      <c r="B143" s="366" t="s">
        <v>1703</v>
      </c>
      <c r="C143" s="367"/>
      <c r="D143" s="367"/>
      <c r="E143" s="367"/>
      <c r="F143" s="367"/>
      <c r="G143" s="367"/>
      <c r="H143" s="367"/>
      <c r="I143" s="367"/>
      <c r="J143" s="367"/>
    </row>
    <row r="144" spans="1:10" ht="12.75">
      <c r="A144" s="227"/>
      <c r="B144" s="130"/>
      <c r="C144" s="130"/>
      <c r="D144" s="130"/>
      <c r="E144" s="130"/>
      <c r="F144" s="130"/>
      <c r="G144" s="130"/>
      <c r="H144" s="130"/>
      <c r="I144" s="130"/>
      <c r="J144" s="130"/>
    </row>
    <row r="145" spans="1:10" ht="12.75">
      <c r="A145" s="77">
        <v>17</v>
      </c>
      <c r="B145" s="102" t="s">
        <v>1704</v>
      </c>
      <c r="C145" s="103"/>
      <c r="D145" s="103"/>
      <c r="E145" s="106"/>
      <c r="F145" s="106"/>
      <c r="G145" s="106"/>
      <c r="H145" s="106"/>
      <c r="I145" s="106"/>
      <c r="J145" s="107"/>
    </row>
    <row r="146" spans="1:10" ht="12.75" customHeight="1">
      <c r="A146" s="78" t="s">
        <v>167</v>
      </c>
      <c r="B146" s="362" t="s">
        <v>18</v>
      </c>
      <c r="C146" s="362"/>
      <c r="D146" s="362"/>
      <c r="E146" s="362"/>
      <c r="F146" s="362"/>
      <c r="G146" s="362"/>
      <c r="H146" s="362"/>
      <c r="I146" s="362"/>
      <c r="J146" s="362"/>
    </row>
    <row r="147" spans="1:10" ht="25.5" customHeight="1">
      <c r="A147" s="78" t="s">
        <v>168</v>
      </c>
      <c r="B147" s="362" t="s">
        <v>1705</v>
      </c>
      <c r="C147" s="362"/>
      <c r="D147" s="362"/>
      <c r="E147" s="362"/>
      <c r="F147" s="362"/>
      <c r="G147" s="362"/>
      <c r="H147" s="362"/>
      <c r="I147" s="362"/>
      <c r="J147" s="362"/>
    </row>
    <row r="148" spans="1:10" ht="12.75">
      <c r="A148" s="227"/>
      <c r="B148" s="130"/>
      <c r="C148" s="130"/>
      <c r="D148" s="130"/>
      <c r="E148" s="130"/>
      <c r="F148" s="130"/>
      <c r="G148" s="130"/>
      <c r="H148" s="130"/>
      <c r="I148" s="130"/>
      <c r="J148" s="130"/>
    </row>
  </sheetData>
  <sheetProtection password="C2FC" sheet="1" objects="1" scenarios="1"/>
  <mergeCells count="119">
    <mergeCell ref="A23:C23"/>
    <mergeCell ref="D23:J23"/>
    <mergeCell ref="A27:J27"/>
    <mergeCell ref="A24:C24"/>
    <mergeCell ref="D24:J24"/>
    <mergeCell ref="A25:C25"/>
    <mergeCell ref="D25:J25"/>
    <mergeCell ref="A21:C21"/>
    <mergeCell ref="D21:J21"/>
    <mergeCell ref="A22:C22"/>
    <mergeCell ref="D22:J22"/>
    <mergeCell ref="A18:C18"/>
    <mergeCell ref="D18:J18"/>
    <mergeCell ref="A19:J19"/>
    <mergeCell ref="A20:C20"/>
    <mergeCell ref="D20:J20"/>
    <mergeCell ref="A16:C16"/>
    <mergeCell ref="D16:J16"/>
    <mergeCell ref="A17:C17"/>
    <mergeCell ref="D17:J17"/>
    <mergeCell ref="A14:C14"/>
    <mergeCell ref="D14:J14"/>
    <mergeCell ref="A15:C15"/>
    <mergeCell ref="D15:J15"/>
    <mergeCell ref="D11:J11"/>
    <mergeCell ref="A12:J12"/>
    <mergeCell ref="A13:C13"/>
    <mergeCell ref="D13:J13"/>
    <mergeCell ref="B29:J29"/>
    <mergeCell ref="A1:J1"/>
    <mergeCell ref="C4:J4"/>
    <mergeCell ref="C5:J5"/>
    <mergeCell ref="C6:J6"/>
    <mergeCell ref="C7:J7"/>
    <mergeCell ref="A9:J9"/>
    <mergeCell ref="A10:C10"/>
    <mergeCell ref="D10:J10"/>
    <mergeCell ref="A11:C11"/>
    <mergeCell ref="B143:J143"/>
    <mergeCell ref="B123:J123"/>
    <mergeCell ref="B125:J125"/>
    <mergeCell ref="B102:J102"/>
    <mergeCell ref="B103:J103"/>
    <mergeCell ref="B106:J106"/>
    <mergeCell ref="B105:J105"/>
    <mergeCell ref="B129:J129"/>
    <mergeCell ref="B131:J131"/>
    <mergeCell ref="B130:J130"/>
    <mergeCell ref="B53:J53"/>
    <mergeCell ref="B81:J81"/>
    <mergeCell ref="B87:J87"/>
    <mergeCell ref="B93:J93"/>
    <mergeCell ref="B55:J55"/>
    <mergeCell ref="B56:J56"/>
    <mergeCell ref="B57:J57"/>
    <mergeCell ref="B58:J58"/>
    <mergeCell ref="B59:J59"/>
    <mergeCell ref="B60:J60"/>
    <mergeCell ref="B35:J36"/>
    <mergeCell ref="A35:A36"/>
    <mergeCell ref="B74:J74"/>
    <mergeCell ref="B31:J31"/>
    <mergeCell ref="B32:J32"/>
    <mergeCell ref="B33:J33"/>
    <mergeCell ref="B34:J34"/>
    <mergeCell ref="B49:J49"/>
    <mergeCell ref="B50:J50"/>
    <mergeCell ref="B51:J51"/>
    <mergeCell ref="B52:J52"/>
    <mergeCell ref="B47:J47"/>
    <mergeCell ref="B48:J48"/>
    <mergeCell ref="B37:J38"/>
    <mergeCell ref="B39:J40"/>
    <mergeCell ref="B41:J42"/>
    <mergeCell ref="B75:J75"/>
    <mergeCell ref="B46:J46"/>
    <mergeCell ref="B43:J44"/>
    <mergeCell ref="B61:J61"/>
    <mergeCell ref="B63:J63"/>
    <mergeCell ref="B64:J64"/>
    <mergeCell ref="B65:J65"/>
    <mergeCell ref="B66:J66"/>
    <mergeCell ref="B67:J67"/>
    <mergeCell ref="B68:J68"/>
    <mergeCell ref="B69:J69"/>
    <mergeCell ref="B77:J77"/>
    <mergeCell ref="B124:J124"/>
    <mergeCell ref="B83:J83"/>
    <mergeCell ref="B85:J85"/>
    <mergeCell ref="B86:J86"/>
    <mergeCell ref="B89:J89"/>
    <mergeCell ref="B91:J92"/>
    <mergeCell ref="B95:J95"/>
    <mergeCell ref="B119:J119"/>
    <mergeCell ref="B115:J115"/>
    <mergeCell ref="B120:J120"/>
    <mergeCell ref="B100:J100"/>
    <mergeCell ref="B101:J101"/>
    <mergeCell ref="B104:J104"/>
    <mergeCell ref="B140:J140"/>
    <mergeCell ref="B97:J97"/>
    <mergeCell ref="B98:J98"/>
    <mergeCell ref="B147:J147"/>
    <mergeCell ref="B108:J108"/>
    <mergeCell ref="B110:J110"/>
    <mergeCell ref="B111:J111"/>
    <mergeCell ref="B118:J118"/>
    <mergeCell ref="B109:J109"/>
    <mergeCell ref="B112:J112"/>
    <mergeCell ref="B141:J141"/>
    <mergeCell ref="B146:J146"/>
    <mergeCell ref="B128:J128"/>
    <mergeCell ref="B134:J134"/>
    <mergeCell ref="B135:J135"/>
    <mergeCell ref="B136:J136"/>
    <mergeCell ref="B142:J142"/>
    <mergeCell ref="B139:J139"/>
    <mergeCell ref="B137:J137"/>
    <mergeCell ref="B138:J138"/>
  </mergeCells>
  <printOptions horizontalCentered="1"/>
  <pageMargins left="0.5511811023622047" right="0.5511811023622047" top="0.5905511811023623" bottom="0.984251968503937" header="0.5118110236220472" footer="0.5118110236220472"/>
  <pageSetup horizontalDpi="300" verticalDpi="300" orientation="portrait" paperSize="9" scale="54" r:id="rId1"/>
  <headerFooter alignWithMargins="0">
    <oddFooter>&amp;L&amp;"Arial,Κανονικά"&amp;A&amp;R&amp;"Arial,Κανονικά"&amp;P από &amp;N</oddFooter>
  </headerFooter>
  <rowBreaks count="2" manualBreakCount="2">
    <brk id="62" max="255" man="1"/>
    <brk id="115" max="255" man="1"/>
  </rowBreaks>
</worksheet>
</file>

<file path=xl/worksheets/sheet3.xml><?xml version="1.0" encoding="utf-8"?>
<worksheet xmlns="http://schemas.openxmlformats.org/spreadsheetml/2006/main" xmlns:r="http://schemas.openxmlformats.org/officeDocument/2006/relationships">
  <dimension ref="A1:P243"/>
  <sheetViews>
    <sheetView view="pageBreakPreview" zoomScaleSheetLayoutView="100" workbookViewId="0" topLeftCell="A1">
      <selection activeCell="B14" sqref="B14:D14"/>
    </sheetView>
  </sheetViews>
  <sheetFormatPr defaultColWidth="9.140625" defaultRowHeight="12.75" outlineLevelRow="1"/>
  <cols>
    <col min="1" max="1" width="8.28125" style="1" customWidth="1"/>
    <col min="2" max="2" width="60.7109375" style="1" customWidth="1"/>
    <col min="3" max="4" width="17.421875" style="1" customWidth="1"/>
    <col min="5" max="6" width="16.57421875" style="1" customWidth="1"/>
    <col min="7" max="7" width="11.57421875" style="1" customWidth="1"/>
    <col min="8" max="8" width="9.57421875" style="1" customWidth="1"/>
    <col min="9" max="9" width="13.00390625" style="1" customWidth="1"/>
    <col min="10" max="10" width="13.421875" style="1" customWidth="1"/>
    <col min="11" max="11" width="13.00390625" style="1" customWidth="1"/>
    <col min="12" max="12" width="15.7109375" style="1" customWidth="1"/>
    <col min="13" max="13" width="16.00390625" style="1" customWidth="1"/>
    <col min="14" max="16384" width="9.140625" style="1" customWidth="1"/>
  </cols>
  <sheetData>
    <row r="1" spans="1:10" s="197" customFormat="1" ht="18">
      <c r="A1" s="195"/>
      <c r="B1" s="201" t="s">
        <v>1203</v>
      </c>
      <c r="C1" s="201"/>
      <c r="D1" s="201"/>
      <c r="E1" s="195"/>
      <c r="F1" s="196"/>
      <c r="G1" s="200"/>
      <c r="H1" s="195"/>
      <c r="I1" s="200"/>
      <c r="J1" s="200"/>
    </row>
    <row r="2" spans="1:11" s="197" customFormat="1" ht="15.75">
      <c r="A2" s="195"/>
      <c r="B2" s="198" t="s">
        <v>1204</v>
      </c>
      <c r="C2" s="198"/>
      <c r="D2" s="198"/>
      <c r="E2" s="195"/>
      <c r="F2" s="195"/>
      <c r="G2" s="200"/>
      <c r="H2" s="195"/>
      <c r="I2" s="200"/>
      <c r="J2" s="200"/>
      <c r="K2" s="196"/>
    </row>
    <row r="3" spans="1:11" s="197" customFormat="1" ht="15.75">
      <c r="A3" s="195"/>
      <c r="B3" s="198" t="s">
        <v>1205</v>
      </c>
      <c r="C3" s="198"/>
      <c r="D3" s="198"/>
      <c r="E3" s="195"/>
      <c r="F3" s="195"/>
      <c r="G3" s="200"/>
      <c r="H3" s="195"/>
      <c r="I3" s="200"/>
      <c r="J3" s="200"/>
      <c r="K3" s="196"/>
    </row>
    <row r="4" spans="1:11" s="197" customFormat="1" ht="15.75">
      <c r="A4" s="195"/>
      <c r="B4" s="198"/>
      <c r="C4" s="198"/>
      <c r="D4" s="198"/>
      <c r="E4" s="195"/>
      <c r="F4" s="195"/>
      <c r="G4" s="200"/>
      <c r="H4" s="195"/>
      <c r="I4" s="200"/>
      <c r="J4" s="200"/>
      <c r="K4" s="196"/>
    </row>
    <row r="5" spans="1:11" ht="18.75" customHeight="1" thickBot="1">
      <c r="A5" s="245"/>
      <c r="B5" s="246" t="s">
        <v>803</v>
      </c>
      <c r="C5" s="247"/>
      <c r="D5" s="247"/>
      <c r="E5" s="245"/>
      <c r="F5" s="245"/>
      <c r="G5" s="199"/>
      <c r="H5" s="129"/>
      <c r="I5" s="199"/>
      <c r="J5" s="199"/>
      <c r="K5" s="127"/>
    </row>
    <row r="6" spans="1:11" ht="21" customHeight="1" thickBot="1" thickTop="1">
      <c r="A6" s="243"/>
      <c r="B6" s="325">
        <f>'Στοιχεία Εταιρείας'!B5</f>
        <v>0</v>
      </c>
      <c r="C6" s="326"/>
      <c r="D6" s="326"/>
      <c r="E6" s="327"/>
      <c r="F6" s="328"/>
      <c r="G6" s="329"/>
      <c r="H6" s="245"/>
      <c r="I6" s="199"/>
      <c r="J6" s="199"/>
      <c r="K6" s="127"/>
    </row>
    <row r="7" spans="1:11" ht="23.25" customHeight="1" thickTop="1">
      <c r="A7" s="243"/>
      <c r="B7" s="244"/>
      <c r="C7" s="244"/>
      <c r="D7" s="244"/>
      <c r="E7" s="243"/>
      <c r="F7" s="243"/>
      <c r="G7" s="129"/>
      <c r="H7" s="129"/>
      <c r="I7" s="199"/>
      <c r="J7" s="199"/>
      <c r="K7" s="127"/>
    </row>
    <row r="8" spans="1:10" ht="13.5" thickBot="1">
      <c r="A8" s="199"/>
      <c r="B8" s="199"/>
      <c r="C8" s="199"/>
      <c r="D8" s="199"/>
      <c r="E8" s="199"/>
      <c r="F8" s="199"/>
      <c r="G8" s="199"/>
      <c r="H8" s="199"/>
      <c r="I8" s="199"/>
      <c r="J8" s="199"/>
    </row>
    <row r="9" spans="1:10" ht="29.25" customHeight="1" thickBot="1">
      <c r="A9" s="17" t="s">
        <v>26</v>
      </c>
      <c r="B9" s="459" t="s">
        <v>27</v>
      </c>
      <c r="C9" s="460"/>
      <c r="D9" s="461"/>
      <c r="E9" s="11" t="s">
        <v>176</v>
      </c>
      <c r="F9" s="12" t="s">
        <v>177</v>
      </c>
      <c r="G9" s="130"/>
      <c r="H9" s="130"/>
      <c r="I9" s="130"/>
      <c r="J9" s="130"/>
    </row>
    <row r="10" spans="1:10" ht="18" customHeight="1">
      <c r="A10" s="153" t="s">
        <v>30</v>
      </c>
      <c r="B10" s="466" t="s">
        <v>178</v>
      </c>
      <c r="C10" s="467"/>
      <c r="D10" s="468"/>
      <c r="E10" s="53">
        <f>SUM(E11:E14)</f>
        <v>0</v>
      </c>
      <c r="F10" s="18">
        <f>SUM(F11:F14)</f>
        <v>0</v>
      </c>
      <c r="G10" s="130"/>
      <c r="H10" s="130"/>
      <c r="I10" s="130"/>
      <c r="J10" s="130"/>
    </row>
    <row r="11" spans="1:10" ht="12.75" customHeight="1">
      <c r="A11" s="157" t="s">
        <v>1081</v>
      </c>
      <c r="B11" s="469" t="s">
        <v>179</v>
      </c>
      <c r="C11" s="470"/>
      <c r="D11" s="471"/>
      <c r="E11" s="266"/>
      <c r="F11" s="267"/>
      <c r="G11" s="175"/>
      <c r="H11" s="130"/>
      <c r="I11" s="130"/>
      <c r="J11" s="130"/>
    </row>
    <row r="12" spans="1:10" ht="12.75">
      <c r="A12" s="157" t="s">
        <v>1082</v>
      </c>
      <c r="B12" s="472" t="s">
        <v>180</v>
      </c>
      <c r="C12" s="473"/>
      <c r="D12" s="474"/>
      <c r="E12" s="268"/>
      <c r="F12" s="269"/>
      <c r="G12" s="175"/>
      <c r="H12" s="130"/>
      <c r="I12" s="130"/>
      <c r="J12" s="130"/>
    </row>
    <row r="13" spans="1:10" ht="12.75">
      <c r="A13" s="157" t="s">
        <v>1083</v>
      </c>
      <c r="B13" s="472" t="s">
        <v>181</v>
      </c>
      <c r="C13" s="473"/>
      <c r="D13" s="474"/>
      <c r="E13" s="268"/>
      <c r="F13" s="269"/>
      <c r="G13" s="175"/>
      <c r="H13" s="130"/>
      <c r="I13" s="130"/>
      <c r="J13" s="130"/>
    </row>
    <row r="14" spans="1:10" ht="12.75">
      <c r="A14" s="157" t="s">
        <v>1084</v>
      </c>
      <c r="B14" s="475" t="s">
        <v>182</v>
      </c>
      <c r="C14" s="476"/>
      <c r="D14" s="477"/>
      <c r="E14" s="270"/>
      <c r="F14" s="271"/>
      <c r="G14" s="175"/>
      <c r="H14" s="130"/>
      <c r="I14" s="130"/>
      <c r="J14" s="130"/>
    </row>
    <row r="15" spans="1:10" ht="27.75" customHeight="1">
      <c r="A15" s="154" t="s">
        <v>31</v>
      </c>
      <c r="B15" s="465" t="s">
        <v>35</v>
      </c>
      <c r="C15" s="463"/>
      <c r="D15" s="464"/>
      <c r="E15" s="272"/>
      <c r="F15" s="273"/>
      <c r="G15" s="176"/>
      <c r="H15" s="130"/>
      <c r="I15" s="130"/>
      <c r="J15" s="130"/>
    </row>
    <row r="16" spans="1:10" ht="16.5" customHeight="1">
      <c r="A16" s="155" t="s">
        <v>32</v>
      </c>
      <c r="B16" s="230" t="s">
        <v>36</v>
      </c>
      <c r="C16" s="215"/>
      <c r="D16" s="215"/>
      <c r="E16" s="272"/>
      <c r="F16" s="273"/>
      <c r="G16" s="130"/>
      <c r="H16" s="130"/>
      <c r="I16" s="130"/>
      <c r="J16" s="130"/>
    </row>
    <row r="17" spans="1:10" ht="18" customHeight="1">
      <c r="A17" s="155" t="s">
        <v>33</v>
      </c>
      <c r="B17" s="230" t="s">
        <v>37</v>
      </c>
      <c r="C17" s="215"/>
      <c r="D17" s="215"/>
      <c r="E17" s="272"/>
      <c r="F17" s="273"/>
      <c r="G17" s="130"/>
      <c r="H17" s="130"/>
      <c r="I17" s="130"/>
      <c r="J17" s="130"/>
    </row>
    <row r="18" spans="1:10" ht="18" customHeight="1">
      <c r="A18" s="156" t="s">
        <v>34</v>
      </c>
      <c r="B18" s="462" t="s">
        <v>1522</v>
      </c>
      <c r="C18" s="463"/>
      <c r="D18" s="464"/>
      <c r="E18" s="272"/>
      <c r="F18" s="273"/>
      <c r="G18" s="130"/>
      <c r="H18" s="130"/>
      <c r="I18" s="130"/>
      <c r="J18" s="130"/>
    </row>
    <row r="19" spans="1:10" ht="18" customHeight="1" thickBot="1">
      <c r="A19" s="152"/>
      <c r="B19" s="586" t="s">
        <v>724</v>
      </c>
      <c r="C19" s="587"/>
      <c r="D19" s="588"/>
      <c r="E19" s="117"/>
      <c r="F19" s="118"/>
      <c r="G19" s="130"/>
      <c r="H19" s="130"/>
      <c r="I19" s="130"/>
      <c r="J19" s="130"/>
    </row>
    <row r="20" spans="1:10" ht="14.25" customHeight="1" thickBot="1" thickTop="1">
      <c r="A20" s="13"/>
      <c r="B20" s="228"/>
      <c r="C20" s="228"/>
      <c r="D20" s="228" t="s">
        <v>186</v>
      </c>
      <c r="E20" s="54">
        <f>E10+SUM(E15:E18)</f>
        <v>0</v>
      </c>
      <c r="F20" s="19">
        <f>F10+SUM(F15:F18)</f>
        <v>0</v>
      </c>
      <c r="G20" s="130"/>
      <c r="H20" s="130"/>
      <c r="I20" s="130"/>
      <c r="J20" s="130"/>
    </row>
    <row r="21" spans="1:10" ht="12.75">
      <c r="A21" s="130"/>
      <c r="B21" s="130"/>
      <c r="C21" s="130"/>
      <c r="D21" s="130"/>
      <c r="E21" s="130"/>
      <c r="F21" s="130"/>
      <c r="G21" s="130"/>
      <c r="H21" s="130"/>
      <c r="I21" s="130"/>
      <c r="J21" s="130"/>
    </row>
    <row r="22" spans="1:10" ht="13.5" thickBot="1">
      <c r="A22" s="130"/>
      <c r="B22" s="130"/>
      <c r="C22" s="130"/>
      <c r="D22" s="130"/>
      <c r="E22" s="130"/>
      <c r="F22" s="130"/>
      <c r="G22" s="130"/>
      <c r="H22" s="130"/>
      <c r="I22" s="130"/>
      <c r="J22" s="130"/>
    </row>
    <row r="23" spans="1:10" ht="26.25" thickBot="1">
      <c r="A23" s="23" t="s">
        <v>597</v>
      </c>
      <c r="B23" s="478" t="s">
        <v>1510</v>
      </c>
      <c r="C23" s="479"/>
      <c r="D23" s="480"/>
      <c r="E23" s="11" t="s">
        <v>176</v>
      </c>
      <c r="F23" s="12" t="s">
        <v>177</v>
      </c>
      <c r="G23" s="130"/>
      <c r="H23" s="130"/>
      <c r="I23" s="130"/>
      <c r="J23" s="130"/>
    </row>
    <row r="24" spans="1:10" ht="13.5" thickBot="1">
      <c r="A24" s="113" t="s">
        <v>169</v>
      </c>
      <c r="B24" s="174" t="s">
        <v>596</v>
      </c>
      <c r="C24" s="174"/>
      <c r="D24" s="174"/>
      <c r="E24" s="135"/>
      <c r="F24" s="136"/>
      <c r="G24" s="130"/>
      <c r="H24" s="130"/>
      <c r="I24" s="130"/>
      <c r="J24" s="130"/>
    </row>
    <row r="25" spans="1:10" ht="20.25" customHeight="1">
      <c r="A25" s="202" t="s">
        <v>39</v>
      </c>
      <c r="B25" s="481" t="s">
        <v>1511</v>
      </c>
      <c r="C25" s="482"/>
      <c r="D25" s="483"/>
      <c r="E25" s="137">
        <f>E37+F37+G37</f>
        <v>0</v>
      </c>
      <c r="F25" s="138">
        <f>E62+F62+G62</f>
        <v>0</v>
      </c>
      <c r="G25" s="130"/>
      <c r="H25" s="130"/>
      <c r="I25" s="130"/>
      <c r="J25" s="130"/>
    </row>
    <row r="26" spans="1:10" ht="20.25" customHeight="1">
      <c r="A26" s="202" t="s">
        <v>40</v>
      </c>
      <c r="B26" s="484" t="s">
        <v>1512</v>
      </c>
      <c r="C26" s="485"/>
      <c r="D26" s="486"/>
      <c r="E26" s="137">
        <f>E40+F40+G40</f>
        <v>0</v>
      </c>
      <c r="F26" s="138">
        <f>E65+F65+G65</f>
        <v>0</v>
      </c>
      <c r="G26" s="130"/>
      <c r="H26" s="130"/>
      <c r="I26" s="130"/>
      <c r="J26" s="130"/>
    </row>
    <row r="27" spans="1:10" ht="20.25" customHeight="1">
      <c r="A27" s="202" t="s">
        <v>41</v>
      </c>
      <c r="B27" s="487" t="s">
        <v>1513</v>
      </c>
      <c r="C27" s="488"/>
      <c r="D27" s="489"/>
      <c r="E27" s="137">
        <f>E46+F46+G46</f>
        <v>0</v>
      </c>
      <c r="F27" s="138">
        <f>E71+F71+G71</f>
        <v>0</v>
      </c>
      <c r="G27" s="130"/>
      <c r="H27" s="130"/>
      <c r="I27" s="130"/>
      <c r="J27" s="130"/>
    </row>
    <row r="28" spans="1:10" ht="20.25" customHeight="1">
      <c r="A28" s="202" t="s">
        <v>546</v>
      </c>
      <c r="B28" s="487" t="s">
        <v>1514</v>
      </c>
      <c r="C28" s="488"/>
      <c r="D28" s="489"/>
      <c r="E28" s="137">
        <f>E52+F52+G52</f>
        <v>0</v>
      </c>
      <c r="F28" s="138">
        <f>E77+F77+G77</f>
        <v>0</v>
      </c>
      <c r="G28" s="130"/>
      <c r="H28" s="130"/>
      <c r="I28" s="130"/>
      <c r="J28" s="130"/>
    </row>
    <row r="29" spans="1:10" ht="20.25" customHeight="1">
      <c r="A29" s="202" t="s">
        <v>547</v>
      </c>
      <c r="B29" s="487" t="s">
        <v>1515</v>
      </c>
      <c r="C29" s="488"/>
      <c r="D29" s="489"/>
      <c r="E29" s="137">
        <f>E43+F43+G43</f>
        <v>0</v>
      </c>
      <c r="F29" s="138">
        <f>E68+F68+G68</f>
        <v>0</v>
      </c>
      <c r="G29" s="130"/>
      <c r="H29" s="130"/>
      <c r="I29" s="130"/>
      <c r="J29" s="130"/>
    </row>
    <row r="30" spans="1:10" ht="20.25" customHeight="1" thickBot="1">
      <c r="A30" s="203" t="s">
        <v>548</v>
      </c>
      <c r="B30" s="491" t="s">
        <v>1516</v>
      </c>
      <c r="C30" s="492"/>
      <c r="D30" s="493"/>
      <c r="E30" s="139">
        <f>E49+F49+G49</f>
        <v>0</v>
      </c>
      <c r="F30" s="140">
        <f>E74+F74+G74</f>
        <v>0</v>
      </c>
      <c r="G30" s="130"/>
      <c r="H30" s="130"/>
      <c r="I30" s="130"/>
      <c r="J30" s="130"/>
    </row>
    <row r="31" spans="1:10" ht="20.25" customHeight="1" thickBot="1" thickTop="1">
      <c r="A31" s="14"/>
      <c r="B31" s="494" t="s">
        <v>186</v>
      </c>
      <c r="C31" s="494"/>
      <c r="D31" s="495"/>
      <c r="E31" s="54">
        <f>SUM(E25:E30)</f>
        <v>0</v>
      </c>
      <c r="F31" s="141">
        <f>SUM(F25:F30)</f>
        <v>0</v>
      </c>
      <c r="G31" s="130"/>
      <c r="H31" s="130"/>
      <c r="I31" s="130"/>
      <c r="J31" s="130"/>
    </row>
    <row r="32" spans="1:10" ht="13.5" thickBot="1">
      <c r="A32" s="15"/>
      <c r="B32" s="442" t="s">
        <v>25</v>
      </c>
      <c r="C32" s="442"/>
      <c r="D32" s="496"/>
      <c r="E32" s="3" t="str">
        <f>IF(E10=E31,"ΣΩΣΤΟ","ΛΑΘΟΣ")</f>
        <v>ΣΩΣΤΟ</v>
      </c>
      <c r="F32" s="3" t="str">
        <f>IF(F10=F31,"ΣΩΣΤΟ","ΛΑΘΟΣ")</f>
        <v>ΣΩΣΤΟ</v>
      </c>
      <c r="G32" s="130"/>
      <c r="H32" s="130"/>
      <c r="I32" s="130"/>
      <c r="J32" s="130"/>
    </row>
    <row r="33" spans="1:10" ht="12.75">
      <c r="A33" s="130"/>
      <c r="B33" s="130"/>
      <c r="C33" s="130"/>
      <c r="D33" s="130"/>
      <c r="E33" s="130"/>
      <c r="F33" s="130"/>
      <c r="G33" s="130"/>
      <c r="H33" s="130"/>
      <c r="I33" s="130"/>
      <c r="J33" s="130"/>
    </row>
    <row r="34" spans="1:10" ht="13.5" thickBot="1">
      <c r="A34" s="130"/>
      <c r="B34" s="130"/>
      <c r="C34" s="130"/>
      <c r="D34" s="130"/>
      <c r="E34" s="130"/>
      <c r="F34" s="130"/>
      <c r="G34" s="130"/>
      <c r="H34" s="130"/>
      <c r="I34" s="130"/>
      <c r="J34" s="130"/>
    </row>
    <row r="35" spans="1:10" ht="36.75" customHeight="1" thickBot="1">
      <c r="A35" s="23" t="s">
        <v>955</v>
      </c>
      <c r="B35" s="503" t="s">
        <v>49</v>
      </c>
      <c r="C35" s="504"/>
      <c r="D35" s="505"/>
      <c r="E35" s="239" t="s">
        <v>187</v>
      </c>
      <c r="F35" s="240" t="s">
        <v>188</v>
      </c>
      <c r="G35" s="241" t="s">
        <v>189</v>
      </c>
      <c r="H35" s="130"/>
      <c r="I35" s="130"/>
      <c r="J35" s="130"/>
    </row>
    <row r="36" spans="1:10" ht="13.5" thickBot="1">
      <c r="A36" s="113" t="s">
        <v>169</v>
      </c>
      <c r="B36" s="497" t="s">
        <v>598</v>
      </c>
      <c r="C36" s="498"/>
      <c r="D36" s="498"/>
      <c r="E36" s="499"/>
      <c r="F36" s="499"/>
      <c r="G36" s="500"/>
      <c r="H36" s="130"/>
      <c r="I36" s="130"/>
      <c r="J36" s="130"/>
    </row>
    <row r="37" spans="1:10" ht="12.75" customHeight="1">
      <c r="A37" s="213" t="s">
        <v>42</v>
      </c>
      <c r="B37" s="506" t="s">
        <v>190</v>
      </c>
      <c r="C37" s="433"/>
      <c r="D37" s="434"/>
      <c r="E37" s="56">
        <f>E38+E39</f>
        <v>0</v>
      </c>
      <c r="F37" s="57">
        <f>F38+F39</f>
        <v>0</v>
      </c>
      <c r="G37" s="58">
        <f>G38+G39</f>
        <v>0</v>
      </c>
      <c r="H37" s="130"/>
      <c r="I37" s="130"/>
      <c r="J37" s="130"/>
    </row>
    <row r="38" spans="1:10" ht="12.75" outlineLevel="1">
      <c r="A38" s="4" t="s">
        <v>599</v>
      </c>
      <c r="B38" s="490" t="s">
        <v>191</v>
      </c>
      <c r="C38" s="435"/>
      <c r="D38" s="436"/>
      <c r="E38" s="274"/>
      <c r="F38" s="275"/>
      <c r="G38" s="276"/>
      <c r="H38" s="130"/>
      <c r="I38" s="130"/>
      <c r="J38" s="130"/>
    </row>
    <row r="39" spans="1:10" ht="12.75" outlineLevel="1">
      <c r="A39" s="4" t="s">
        <v>600</v>
      </c>
      <c r="B39" s="490" t="s">
        <v>192</v>
      </c>
      <c r="C39" s="435"/>
      <c r="D39" s="436"/>
      <c r="E39" s="274"/>
      <c r="F39" s="275"/>
      <c r="G39" s="276"/>
      <c r="H39" s="130"/>
      <c r="I39" s="130"/>
      <c r="J39" s="130"/>
    </row>
    <row r="40" spans="1:10" ht="12.75" customHeight="1">
      <c r="A40" s="213" t="s">
        <v>43</v>
      </c>
      <c r="B40" s="502" t="s">
        <v>193</v>
      </c>
      <c r="C40" s="435"/>
      <c r="D40" s="436"/>
      <c r="E40" s="56">
        <f>E41+E42</f>
        <v>0</v>
      </c>
      <c r="F40" s="57">
        <f>F41+F42</f>
        <v>0</v>
      </c>
      <c r="G40" s="58">
        <f>G41+G42</f>
        <v>0</v>
      </c>
      <c r="H40" s="130"/>
      <c r="I40" s="130"/>
      <c r="J40" s="130"/>
    </row>
    <row r="41" spans="1:10" ht="12.75" outlineLevel="1">
      <c r="A41" s="4" t="s">
        <v>601</v>
      </c>
      <c r="B41" s="490" t="s">
        <v>191</v>
      </c>
      <c r="C41" s="435"/>
      <c r="D41" s="436"/>
      <c r="E41" s="274"/>
      <c r="F41" s="275"/>
      <c r="G41" s="276"/>
      <c r="H41" s="130"/>
      <c r="I41" s="130"/>
      <c r="J41" s="130"/>
    </row>
    <row r="42" spans="1:10" ht="12.75" outlineLevel="1">
      <c r="A42" s="4" t="s">
        <v>602</v>
      </c>
      <c r="B42" s="490" t="s">
        <v>192</v>
      </c>
      <c r="C42" s="435"/>
      <c r="D42" s="436"/>
      <c r="E42" s="274"/>
      <c r="F42" s="275"/>
      <c r="G42" s="276"/>
      <c r="H42" s="130"/>
      <c r="I42" s="130"/>
      <c r="J42" s="130"/>
    </row>
    <row r="43" spans="1:10" ht="12.75" customHeight="1">
      <c r="A43" s="214" t="s">
        <v>44</v>
      </c>
      <c r="B43" s="501" t="s">
        <v>194</v>
      </c>
      <c r="C43" s="435"/>
      <c r="D43" s="436"/>
      <c r="E43" s="56">
        <f>E44+E45</f>
        <v>0</v>
      </c>
      <c r="F43" s="57">
        <f>F44+F45</f>
        <v>0</v>
      </c>
      <c r="G43" s="58">
        <f>G44+G45</f>
        <v>0</v>
      </c>
      <c r="H43" s="130"/>
      <c r="I43" s="130"/>
      <c r="J43" s="130"/>
    </row>
    <row r="44" spans="1:10" ht="12.75" outlineLevel="1">
      <c r="A44" s="4" t="s">
        <v>603</v>
      </c>
      <c r="B44" s="490" t="s">
        <v>191</v>
      </c>
      <c r="C44" s="435"/>
      <c r="D44" s="436"/>
      <c r="E44" s="274"/>
      <c r="F44" s="275"/>
      <c r="G44" s="276"/>
      <c r="H44" s="130"/>
      <c r="I44" s="130"/>
      <c r="J44" s="130"/>
    </row>
    <row r="45" spans="1:10" ht="12.75" outlineLevel="1">
      <c r="A45" s="4" t="s">
        <v>604</v>
      </c>
      <c r="B45" s="490" t="s">
        <v>192</v>
      </c>
      <c r="C45" s="435"/>
      <c r="D45" s="436"/>
      <c r="E45" s="274"/>
      <c r="F45" s="275"/>
      <c r="G45" s="276"/>
      <c r="H45" s="130"/>
      <c r="I45" s="130"/>
      <c r="J45" s="130"/>
    </row>
    <row r="46" spans="1:10" ht="12.75" customHeight="1">
      <c r="A46" s="214" t="s">
        <v>45</v>
      </c>
      <c r="B46" s="501" t="s">
        <v>435</v>
      </c>
      <c r="C46" s="435"/>
      <c r="D46" s="436"/>
      <c r="E46" s="56">
        <f>E47+E48</f>
        <v>0</v>
      </c>
      <c r="F46" s="57">
        <f>F47+F48</f>
        <v>0</v>
      </c>
      <c r="G46" s="58">
        <f>G47+G48</f>
        <v>0</v>
      </c>
      <c r="H46" s="130"/>
      <c r="I46" s="130"/>
      <c r="J46" s="130"/>
    </row>
    <row r="47" spans="1:10" ht="12.75" outlineLevel="1">
      <c r="A47" s="4" t="s">
        <v>609</v>
      </c>
      <c r="B47" s="490" t="s">
        <v>191</v>
      </c>
      <c r="C47" s="435"/>
      <c r="D47" s="436"/>
      <c r="E47" s="274"/>
      <c r="F47" s="275"/>
      <c r="G47" s="276"/>
      <c r="H47" s="130"/>
      <c r="I47" s="130"/>
      <c r="J47" s="130"/>
    </row>
    <row r="48" spans="1:10" ht="12.75" outlineLevel="1">
      <c r="A48" s="4" t="s">
        <v>610</v>
      </c>
      <c r="B48" s="490" t="s">
        <v>192</v>
      </c>
      <c r="C48" s="435"/>
      <c r="D48" s="436"/>
      <c r="E48" s="274"/>
      <c r="F48" s="275"/>
      <c r="G48" s="276"/>
      <c r="H48" s="130"/>
      <c r="I48" s="130"/>
      <c r="J48" s="130"/>
    </row>
    <row r="49" spans="1:10" ht="12.75" customHeight="1">
      <c r="A49" s="214" t="s">
        <v>46</v>
      </c>
      <c r="B49" s="501" t="s">
        <v>436</v>
      </c>
      <c r="C49" s="435"/>
      <c r="D49" s="436"/>
      <c r="E49" s="56">
        <f>E50+E51</f>
        <v>0</v>
      </c>
      <c r="F49" s="57">
        <f>F50+F51</f>
        <v>0</v>
      </c>
      <c r="G49" s="58">
        <f>G50+G51</f>
        <v>0</v>
      </c>
      <c r="H49" s="130"/>
      <c r="I49" s="130"/>
      <c r="J49" s="130"/>
    </row>
    <row r="50" spans="1:10" ht="12.75" outlineLevel="1">
      <c r="A50" s="4" t="s">
        <v>605</v>
      </c>
      <c r="B50" s="490" t="s">
        <v>191</v>
      </c>
      <c r="C50" s="435"/>
      <c r="D50" s="436"/>
      <c r="E50" s="274"/>
      <c r="F50" s="275"/>
      <c r="G50" s="276"/>
      <c r="H50" s="130"/>
      <c r="I50" s="130"/>
      <c r="J50" s="130"/>
    </row>
    <row r="51" spans="1:10" ht="12.75" outlineLevel="1">
      <c r="A51" s="4" t="s">
        <v>606</v>
      </c>
      <c r="B51" s="490" t="s">
        <v>192</v>
      </c>
      <c r="C51" s="435"/>
      <c r="D51" s="436"/>
      <c r="E51" s="274"/>
      <c r="F51" s="275"/>
      <c r="G51" s="276"/>
      <c r="H51" s="130"/>
      <c r="I51" s="130"/>
      <c r="J51" s="130"/>
    </row>
    <row r="52" spans="1:10" ht="12.75" customHeight="1">
      <c r="A52" s="214" t="s">
        <v>47</v>
      </c>
      <c r="B52" s="501" t="s">
        <v>437</v>
      </c>
      <c r="C52" s="435"/>
      <c r="D52" s="436"/>
      <c r="E52" s="56">
        <f>E53+E54</f>
        <v>0</v>
      </c>
      <c r="F52" s="57">
        <f>F53+F54</f>
        <v>0</v>
      </c>
      <c r="G52" s="58">
        <f>G53+G54</f>
        <v>0</v>
      </c>
      <c r="H52" s="130"/>
      <c r="I52" s="130"/>
      <c r="J52" s="130"/>
    </row>
    <row r="53" spans="1:10" ht="12.75" outlineLevel="1">
      <c r="A53" s="4" t="s">
        <v>607</v>
      </c>
      <c r="B53" s="490" t="s">
        <v>191</v>
      </c>
      <c r="C53" s="435"/>
      <c r="D53" s="436"/>
      <c r="E53" s="274"/>
      <c r="F53" s="275"/>
      <c r="G53" s="276"/>
      <c r="H53" s="130"/>
      <c r="I53" s="130"/>
      <c r="J53" s="130"/>
    </row>
    <row r="54" spans="1:10" ht="12.75" outlineLevel="1">
      <c r="A54" s="4" t="s">
        <v>608</v>
      </c>
      <c r="B54" s="490" t="s">
        <v>192</v>
      </c>
      <c r="C54" s="435"/>
      <c r="D54" s="436"/>
      <c r="E54" s="274"/>
      <c r="F54" s="275"/>
      <c r="G54" s="276"/>
      <c r="H54" s="130"/>
      <c r="I54" s="130"/>
      <c r="J54" s="130"/>
    </row>
    <row r="55" spans="1:10" ht="12.75">
      <c r="A55" s="27"/>
      <c r="B55" s="507" t="s">
        <v>186</v>
      </c>
      <c r="C55" s="435"/>
      <c r="D55" s="436"/>
      <c r="E55" s="56">
        <f>E56+E57</f>
        <v>0</v>
      </c>
      <c r="F55" s="57">
        <f>F56+F57</f>
        <v>0</v>
      </c>
      <c r="G55" s="58">
        <f>G56+G57</f>
        <v>0</v>
      </c>
      <c r="H55" s="130"/>
      <c r="I55" s="130"/>
      <c r="J55" s="130"/>
    </row>
    <row r="56" spans="1:10" ht="12.75">
      <c r="A56" s="28"/>
      <c r="B56" s="508" t="s">
        <v>191</v>
      </c>
      <c r="C56" s="435"/>
      <c r="D56" s="436"/>
      <c r="E56" s="59">
        <f aca="true" t="shared" si="0" ref="E56:G57">E38+E41+E44+E47+E50+E53</f>
        <v>0</v>
      </c>
      <c r="F56" s="60">
        <f t="shared" si="0"/>
        <v>0</v>
      </c>
      <c r="G56" s="61">
        <f t="shared" si="0"/>
        <v>0</v>
      </c>
      <c r="H56" s="130"/>
      <c r="I56" s="130"/>
      <c r="J56" s="130"/>
    </row>
    <row r="57" spans="1:10" ht="13.5" thickBot="1">
      <c r="A57" s="29"/>
      <c r="B57" s="509" t="s">
        <v>192</v>
      </c>
      <c r="C57" s="510"/>
      <c r="D57" s="511"/>
      <c r="E57" s="62">
        <f t="shared" si="0"/>
        <v>0</v>
      </c>
      <c r="F57" s="63">
        <f t="shared" si="0"/>
        <v>0</v>
      </c>
      <c r="G57" s="64">
        <f t="shared" si="0"/>
        <v>0</v>
      </c>
      <c r="H57" s="130"/>
      <c r="I57" s="130"/>
      <c r="J57" s="130"/>
    </row>
    <row r="58" spans="1:10" ht="12.75">
      <c r="A58" s="130"/>
      <c r="B58" s="130"/>
      <c r="C58" s="130"/>
      <c r="D58" s="130"/>
      <c r="E58" s="130"/>
      <c r="F58" s="130"/>
      <c r="G58" s="130"/>
      <c r="H58" s="130"/>
      <c r="I58" s="130"/>
      <c r="J58" s="130"/>
    </row>
    <row r="59" spans="1:10" ht="13.5" thickBot="1">
      <c r="A59" s="130"/>
      <c r="B59" s="130"/>
      <c r="C59" s="130"/>
      <c r="D59" s="130"/>
      <c r="E59" s="130"/>
      <c r="F59" s="130"/>
      <c r="G59" s="130"/>
      <c r="H59" s="130"/>
      <c r="I59" s="130"/>
      <c r="J59" s="130"/>
    </row>
    <row r="60" spans="1:10" ht="33.75" customHeight="1" thickBot="1">
      <c r="A60" s="23" t="s">
        <v>48</v>
      </c>
      <c r="B60" s="512" t="s">
        <v>72</v>
      </c>
      <c r="C60" s="513"/>
      <c r="D60" s="514"/>
      <c r="E60" s="242" t="s">
        <v>187</v>
      </c>
      <c r="F60" s="240" t="s">
        <v>188</v>
      </c>
      <c r="G60" s="241" t="s">
        <v>189</v>
      </c>
      <c r="H60" s="130"/>
      <c r="I60" s="130"/>
      <c r="J60" s="130"/>
    </row>
    <row r="61" spans="1:10" ht="13.5" thickBot="1">
      <c r="A61" s="113" t="s">
        <v>169</v>
      </c>
      <c r="B61" s="134" t="s">
        <v>611</v>
      </c>
      <c r="C61" s="229"/>
      <c r="D61" s="231"/>
      <c r="E61" s="232"/>
      <c r="F61" s="232"/>
      <c r="G61" s="233"/>
      <c r="H61" s="130"/>
      <c r="I61" s="130"/>
      <c r="J61" s="130"/>
    </row>
    <row r="62" spans="1:10" ht="12.75" customHeight="1">
      <c r="A62" s="213" t="s">
        <v>50</v>
      </c>
      <c r="B62" s="506" t="s">
        <v>190</v>
      </c>
      <c r="C62" s="433"/>
      <c r="D62" s="434"/>
      <c r="E62" s="24">
        <f>E63+E64</f>
        <v>0</v>
      </c>
      <c r="F62" s="20">
        <f>F63+F64</f>
        <v>0</v>
      </c>
      <c r="G62" s="21">
        <f>G63+G64</f>
        <v>0</v>
      </c>
      <c r="H62" s="130"/>
      <c r="I62" s="130"/>
      <c r="J62" s="130"/>
    </row>
    <row r="63" spans="1:10" ht="12.75" outlineLevel="1">
      <c r="A63" s="4" t="s">
        <v>51</v>
      </c>
      <c r="B63" s="490" t="s">
        <v>191</v>
      </c>
      <c r="C63" s="435"/>
      <c r="D63" s="436"/>
      <c r="E63" s="277"/>
      <c r="F63" s="278"/>
      <c r="G63" s="279"/>
      <c r="H63" s="130"/>
      <c r="I63" s="130"/>
      <c r="J63" s="130"/>
    </row>
    <row r="64" spans="1:10" ht="12.75" outlineLevel="1">
      <c r="A64" s="4" t="s">
        <v>52</v>
      </c>
      <c r="B64" s="490" t="s">
        <v>192</v>
      </c>
      <c r="C64" s="435"/>
      <c r="D64" s="436"/>
      <c r="E64" s="277"/>
      <c r="F64" s="278"/>
      <c r="G64" s="279"/>
      <c r="H64" s="130"/>
      <c r="I64" s="130"/>
      <c r="J64" s="130"/>
    </row>
    <row r="65" spans="1:10" ht="12.75" customHeight="1">
      <c r="A65" s="213" t="s">
        <v>53</v>
      </c>
      <c r="B65" s="502" t="s">
        <v>193</v>
      </c>
      <c r="C65" s="435"/>
      <c r="D65" s="436"/>
      <c r="E65" s="24">
        <f>E66+E67</f>
        <v>0</v>
      </c>
      <c r="F65" s="20">
        <f>F66+F67</f>
        <v>0</v>
      </c>
      <c r="G65" s="21">
        <f>G66+G67</f>
        <v>0</v>
      </c>
      <c r="H65" s="130"/>
      <c r="I65" s="130"/>
      <c r="J65" s="130"/>
    </row>
    <row r="66" spans="1:10" ht="12.75" outlineLevel="1">
      <c r="A66" s="4" t="s">
        <v>58</v>
      </c>
      <c r="B66" s="490" t="s">
        <v>191</v>
      </c>
      <c r="C66" s="435"/>
      <c r="D66" s="436"/>
      <c r="E66" s="277"/>
      <c r="F66" s="278"/>
      <c r="G66" s="279"/>
      <c r="H66" s="130"/>
      <c r="I66" s="130"/>
      <c r="J66" s="130"/>
    </row>
    <row r="67" spans="1:10" ht="12.75" outlineLevel="1">
      <c r="A67" s="4" t="s">
        <v>59</v>
      </c>
      <c r="B67" s="490" t="s">
        <v>192</v>
      </c>
      <c r="C67" s="435"/>
      <c r="D67" s="436"/>
      <c r="E67" s="277"/>
      <c r="F67" s="278"/>
      <c r="G67" s="279"/>
      <c r="H67" s="130"/>
      <c r="I67" s="130"/>
      <c r="J67" s="130"/>
    </row>
    <row r="68" spans="1:10" ht="12.75" customHeight="1">
      <c r="A68" s="214" t="s">
        <v>54</v>
      </c>
      <c r="B68" s="501" t="s">
        <v>194</v>
      </c>
      <c r="C68" s="435"/>
      <c r="D68" s="436"/>
      <c r="E68" s="24">
        <f>E69+E70</f>
        <v>0</v>
      </c>
      <c r="F68" s="20">
        <f>F69+F70</f>
        <v>0</v>
      </c>
      <c r="G68" s="21">
        <f>G69+G70</f>
        <v>0</v>
      </c>
      <c r="H68" s="130"/>
      <c r="I68" s="130"/>
      <c r="J68" s="130"/>
    </row>
    <row r="69" spans="1:10" ht="12.75" outlineLevel="1">
      <c r="A69" s="4" t="s">
        <v>60</v>
      </c>
      <c r="B69" s="490" t="s">
        <v>191</v>
      </c>
      <c r="C69" s="435"/>
      <c r="D69" s="436"/>
      <c r="E69" s="277"/>
      <c r="F69" s="278"/>
      <c r="G69" s="279"/>
      <c r="H69" s="130"/>
      <c r="I69" s="130"/>
      <c r="J69" s="130"/>
    </row>
    <row r="70" spans="1:10" ht="12.75" outlineLevel="1">
      <c r="A70" s="4" t="s">
        <v>61</v>
      </c>
      <c r="B70" s="490" t="s">
        <v>192</v>
      </c>
      <c r="C70" s="435"/>
      <c r="D70" s="436"/>
      <c r="E70" s="277"/>
      <c r="F70" s="278"/>
      <c r="G70" s="279"/>
      <c r="H70" s="130"/>
      <c r="I70" s="130"/>
      <c r="J70" s="130"/>
    </row>
    <row r="71" spans="1:10" ht="12.75" customHeight="1">
      <c r="A71" s="214" t="s">
        <v>55</v>
      </c>
      <c r="B71" s="501" t="s">
        <v>435</v>
      </c>
      <c r="C71" s="435"/>
      <c r="D71" s="436"/>
      <c r="E71" s="24">
        <f>E72+E73</f>
        <v>0</v>
      </c>
      <c r="F71" s="20">
        <f>F72+F73</f>
        <v>0</v>
      </c>
      <c r="G71" s="21">
        <f>G72+G73</f>
        <v>0</v>
      </c>
      <c r="H71" s="130"/>
      <c r="I71" s="130"/>
      <c r="J71" s="130"/>
    </row>
    <row r="72" spans="1:10" ht="12.75" outlineLevel="1">
      <c r="A72" s="4" t="s">
        <v>62</v>
      </c>
      <c r="B72" s="490" t="s">
        <v>191</v>
      </c>
      <c r="C72" s="435"/>
      <c r="D72" s="436"/>
      <c r="E72" s="277"/>
      <c r="F72" s="278"/>
      <c r="G72" s="279"/>
      <c r="H72" s="130"/>
      <c r="I72" s="130"/>
      <c r="J72" s="130"/>
    </row>
    <row r="73" spans="1:10" ht="12.75" outlineLevel="1">
      <c r="A73" s="4" t="s">
        <v>63</v>
      </c>
      <c r="B73" s="490" t="s">
        <v>192</v>
      </c>
      <c r="C73" s="435"/>
      <c r="D73" s="436"/>
      <c r="E73" s="277"/>
      <c r="F73" s="278"/>
      <c r="G73" s="279"/>
      <c r="H73" s="130"/>
      <c r="I73" s="130"/>
      <c r="J73" s="130"/>
    </row>
    <row r="74" spans="1:10" ht="12.75" customHeight="1">
      <c r="A74" s="214" t="s">
        <v>56</v>
      </c>
      <c r="B74" s="501" t="s">
        <v>436</v>
      </c>
      <c r="C74" s="435"/>
      <c r="D74" s="436"/>
      <c r="E74" s="24">
        <f>E75+E76</f>
        <v>0</v>
      </c>
      <c r="F74" s="20">
        <f>F75+F76</f>
        <v>0</v>
      </c>
      <c r="G74" s="21">
        <f>G75+G76</f>
        <v>0</v>
      </c>
      <c r="H74" s="130"/>
      <c r="I74" s="130"/>
      <c r="J74" s="130"/>
    </row>
    <row r="75" spans="1:10" ht="12.75" outlineLevel="1">
      <c r="A75" s="4" t="s">
        <v>64</v>
      </c>
      <c r="B75" s="490" t="s">
        <v>191</v>
      </c>
      <c r="C75" s="435"/>
      <c r="D75" s="436"/>
      <c r="E75" s="277"/>
      <c r="F75" s="278"/>
      <c r="G75" s="279"/>
      <c r="H75" s="130"/>
      <c r="I75" s="130"/>
      <c r="J75" s="130"/>
    </row>
    <row r="76" spans="1:10" ht="12.75" outlineLevel="1">
      <c r="A76" s="4" t="s">
        <v>65</v>
      </c>
      <c r="B76" s="490" t="s">
        <v>192</v>
      </c>
      <c r="C76" s="435"/>
      <c r="D76" s="436"/>
      <c r="E76" s="277"/>
      <c r="F76" s="278"/>
      <c r="G76" s="279"/>
      <c r="H76" s="130"/>
      <c r="I76" s="130"/>
      <c r="J76" s="130"/>
    </row>
    <row r="77" spans="1:10" ht="12.75" customHeight="1">
      <c r="A77" s="214" t="s">
        <v>57</v>
      </c>
      <c r="B77" s="501" t="s">
        <v>437</v>
      </c>
      <c r="C77" s="435"/>
      <c r="D77" s="436"/>
      <c r="E77" s="24">
        <f>E78+E79</f>
        <v>0</v>
      </c>
      <c r="F77" s="20">
        <f>F78+F79</f>
        <v>0</v>
      </c>
      <c r="G77" s="21">
        <f>G78+G79</f>
        <v>0</v>
      </c>
      <c r="H77" s="130"/>
      <c r="I77" s="130"/>
      <c r="J77" s="130"/>
    </row>
    <row r="78" spans="1:10" ht="12.75" outlineLevel="1">
      <c r="A78" s="4" t="s">
        <v>66</v>
      </c>
      <c r="B78" s="490" t="s">
        <v>191</v>
      </c>
      <c r="C78" s="435"/>
      <c r="D78" s="436"/>
      <c r="E78" s="277"/>
      <c r="F78" s="278"/>
      <c r="G78" s="279"/>
      <c r="H78" s="130"/>
      <c r="I78" s="130"/>
      <c r="J78" s="130"/>
    </row>
    <row r="79" spans="1:10" ht="12.75" outlineLevel="1">
      <c r="A79" s="4" t="s">
        <v>67</v>
      </c>
      <c r="B79" s="490" t="s">
        <v>192</v>
      </c>
      <c r="C79" s="435"/>
      <c r="D79" s="436"/>
      <c r="E79" s="277"/>
      <c r="F79" s="278"/>
      <c r="G79" s="279"/>
      <c r="H79" s="130"/>
      <c r="I79" s="130"/>
      <c r="J79" s="130"/>
    </row>
    <row r="80" spans="1:10" ht="12.75">
      <c r="A80" s="27"/>
      <c r="B80" s="507" t="s">
        <v>186</v>
      </c>
      <c r="C80" s="515"/>
      <c r="D80" s="516"/>
      <c r="E80" s="24">
        <f>E81+E82</f>
        <v>0</v>
      </c>
      <c r="F80" s="20">
        <f>F81+F82</f>
        <v>0</v>
      </c>
      <c r="G80" s="21">
        <f>G81+G82</f>
        <v>0</v>
      </c>
      <c r="H80" s="130"/>
      <c r="I80" s="130"/>
      <c r="J80" s="130"/>
    </row>
    <row r="81" spans="1:10" ht="12.75">
      <c r="A81" s="28"/>
      <c r="B81" s="508" t="s">
        <v>191</v>
      </c>
      <c r="C81" s="515"/>
      <c r="D81" s="516"/>
      <c r="E81" s="25">
        <f aca="true" t="shared" si="1" ref="E81:G82">E63+E66+E69+E72+E75+E78</f>
        <v>0</v>
      </c>
      <c r="F81" s="25">
        <f t="shared" si="1"/>
        <v>0</v>
      </c>
      <c r="G81" s="49">
        <f t="shared" si="1"/>
        <v>0</v>
      </c>
      <c r="H81" s="130"/>
      <c r="I81" s="130"/>
      <c r="J81" s="130"/>
    </row>
    <row r="82" spans="1:10" ht="13.5" thickBot="1">
      <c r="A82" s="29"/>
      <c r="B82" s="509" t="s">
        <v>192</v>
      </c>
      <c r="C82" s="517"/>
      <c r="D82" s="518"/>
      <c r="E82" s="26">
        <f t="shared" si="1"/>
        <v>0</v>
      </c>
      <c r="F82" s="26">
        <f t="shared" si="1"/>
        <v>0</v>
      </c>
      <c r="G82" s="50">
        <f t="shared" si="1"/>
        <v>0</v>
      </c>
      <c r="H82" s="130"/>
      <c r="I82" s="130"/>
      <c r="J82" s="130"/>
    </row>
    <row r="83" spans="1:10" ht="12.75">
      <c r="A83" s="130"/>
      <c r="B83" s="130"/>
      <c r="C83" s="130"/>
      <c r="D83" s="130"/>
      <c r="E83" s="130"/>
      <c r="F83" s="130"/>
      <c r="G83" s="130"/>
      <c r="H83" s="130"/>
      <c r="I83" s="130"/>
      <c r="J83" s="130"/>
    </row>
    <row r="84" spans="1:10" ht="13.5" thickBot="1">
      <c r="A84" s="130"/>
      <c r="B84" s="130"/>
      <c r="C84" s="130"/>
      <c r="D84" s="130"/>
      <c r="E84" s="130"/>
      <c r="F84" s="130"/>
      <c r="G84" s="130"/>
      <c r="H84" s="130"/>
      <c r="I84" s="130"/>
      <c r="J84" s="130"/>
    </row>
    <row r="85" spans="1:10" ht="26.25" customHeight="1" thickBot="1">
      <c r="A85" s="17" t="s">
        <v>71</v>
      </c>
      <c r="B85" s="519" t="s">
        <v>38</v>
      </c>
      <c r="C85" s="415"/>
      <c r="D85" s="520"/>
      <c r="E85" s="69" t="s">
        <v>805</v>
      </c>
      <c r="F85" s="177"/>
      <c r="G85" s="130"/>
      <c r="H85" s="130"/>
      <c r="I85" s="130"/>
      <c r="J85" s="130"/>
    </row>
    <row r="86" spans="1:10" ht="13.5" thickBot="1">
      <c r="A86" s="113" t="s">
        <v>169</v>
      </c>
      <c r="B86" s="521" t="s">
        <v>612</v>
      </c>
      <c r="C86" s="443"/>
      <c r="D86" s="443"/>
      <c r="E86" s="120"/>
      <c r="F86" s="130"/>
      <c r="G86" s="130"/>
      <c r="H86" s="130"/>
      <c r="I86" s="130"/>
      <c r="J86" s="130"/>
    </row>
    <row r="87" spans="1:10" ht="13.5" customHeight="1">
      <c r="A87" s="158" t="s">
        <v>68</v>
      </c>
      <c r="B87" s="522" t="s">
        <v>183</v>
      </c>
      <c r="C87" s="523"/>
      <c r="D87" s="524"/>
      <c r="E87" s="280"/>
      <c r="F87" s="130"/>
      <c r="G87" s="130"/>
      <c r="H87" s="130"/>
      <c r="I87" s="130"/>
      <c r="J87" s="130"/>
    </row>
    <row r="88" spans="1:10" ht="13.5" customHeight="1">
      <c r="A88" s="156" t="s">
        <v>69</v>
      </c>
      <c r="B88" s="462" t="s">
        <v>184</v>
      </c>
      <c r="C88" s="525"/>
      <c r="D88" s="526"/>
      <c r="E88" s="280"/>
      <c r="F88" s="130"/>
      <c r="G88" s="130"/>
      <c r="H88" s="130"/>
      <c r="I88" s="130"/>
      <c r="J88" s="130"/>
    </row>
    <row r="89" spans="1:10" ht="13.5" thickBot="1">
      <c r="A89" s="159" t="s">
        <v>70</v>
      </c>
      <c r="B89" s="527" t="s">
        <v>185</v>
      </c>
      <c r="C89" s="528"/>
      <c r="D89" s="529"/>
      <c r="E89" s="280"/>
      <c r="F89" s="130"/>
      <c r="G89" s="130"/>
      <c r="H89" s="130"/>
      <c r="I89" s="130"/>
      <c r="J89" s="130"/>
    </row>
    <row r="90" spans="1:10" ht="14.25" thickBot="1" thickTop="1">
      <c r="A90" s="14"/>
      <c r="B90" s="494" t="s">
        <v>186</v>
      </c>
      <c r="C90" s="494"/>
      <c r="D90" s="495"/>
      <c r="E90" s="55">
        <f>SUM(E87:E89)</f>
        <v>0</v>
      </c>
      <c r="F90" s="130"/>
      <c r="G90" s="130"/>
      <c r="H90" s="130"/>
      <c r="I90" s="130"/>
      <c r="J90" s="130"/>
    </row>
    <row r="91" spans="1:10" ht="13.5" thickBot="1">
      <c r="A91" s="15"/>
      <c r="B91" s="442" t="s">
        <v>25</v>
      </c>
      <c r="C91" s="442"/>
      <c r="D91" s="530"/>
      <c r="E91" s="70" t="str">
        <f>IF(E90=E10,"ΣΩΣΤΟ","ΛΑΘΟΣ")</f>
        <v>ΣΩΣΤΟ</v>
      </c>
      <c r="F91" s="130"/>
      <c r="G91" s="130"/>
      <c r="H91" s="130"/>
      <c r="I91" s="130"/>
      <c r="J91" s="130"/>
    </row>
    <row r="92" spans="1:10" ht="12.75">
      <c r="A92" s="130"/>
      <c r="B92" s="130"/>
      <c r="C92" s="130"/>
      <c r="D92" s="130"/>
      <c r="E92" s="130"/>
      <c r="F92" s="130"/>
      <c r="G92" s="130"/>
      <c r="H92" s="130"/>
      <c r="I92" s="130"/>
      <c r="J92" s="130"/>
    </row>
    <row r="93" spans="1:10" ht="13.5" thickBot="1">
      <c r="A93" s="130"/>
      <c r="B93" s="130"/>
      <c r="C93" s="130"/>
      <c r="D93" s="130"/>
      <c r="E93" s="130"/>
      <c r="F93" s="130"/>
      <c r="G93" s="130"/>
      <c r="H93" s="130"/>
      <c r="I93" s="130"/>
      <c r="J93" s="130"/>
    </row>
    <row r="94" spans="1:10" ht="51" customHeight="1" thickBot="1">
      <c r="A94" s="32" t="s">
        <v>73</v>
      </c>
      <c r="B94" s="459" t="s">
        <v>80</v>
      </c>
      <c r="C94" s="460"/>
      <c r="D94" s="461"/>
      <c r="E94" s="69" t="s">
        <v>804</v>
      </c>
      <c r="F94" s="177"/>
      <c r="G94" s="130"/>
      <c r="H94" s="130"/>
      <c r="I94" s="130"/>
      <c r="J94" s="130"/>
    </row>
    <row r="95" spans="1:10" ht="13.5" customHeight="1" thickBot="1">
      <c r="A95" s="113" t="s">
        <v>169</v>
      </c>
      <c r="B95" s="521" t="s">
        <v>1080</v>
      </c>
      <c r="C95" s="531"/>
      <c r="D95" s="531"/>
      <c r="E95" s="142"/>
      <c r="F95" s="179"/>
      <c r="G95" s="130"/>
      <c r="H95" s="130"/>
      <c r="I95" s="130"/>
      <c r="J95" s="130"/>
    </row>
    <row r="96" spans="1:10" ht="12.75">
      <c r="A96" s="164" t="s">
        <v>75</v>
      </c>
      <c r="B96" s="424" t="s">
        <v>1091</v>
      </c>
      <c r="C96" s="425"/>
      <c r="D96" s="426"/>
      <c r="E96" s="281"/>
      <c r="F96" s="130"/>
      <c r="G96" s="130"/>
      <c r="H96" s="130"/>
      <c r="I96" s="130"/>
      <c r="J96" s="130"/>
    </row>
    <row r="97" spans="1:10" ht="12.75">
      <c r="A97" s="154" t="s">
        <v>76</v>
      </c>
      <c r="B97" s="465" t="s">
        <v>1092</v>
      </c>
      <c r="C97" s="532"/>
      <c r="D97" s="533"/>
      <c r="E97" s="282"/>
      <c r="F97" s="130"/>
      <c r="G97" s="130"/>
      <c r="H97" s="130"/>
      <c r="I97" s="130"/>
      <c r="J97" s="130"/>
    </row>
    <row r="98" spans="1:10" ht="13.5" thickBot="1">
      <c r="A98" s="216" t="s">
        <v>77</v>
      </c>
      <c r="B98" s="534" t="s">
        <v>74</v>
      </c>
      <c r="C98" s="535"/>
      <c r="D98" s="536"/>
      <c r="E98" s="283"/>
      <c r="F98" s="130"/>
      <c r="G98" s="130"/>
      <c r="H98" s="130"/>
      <c r="I98" s="130"/>
      <c r="J98" s="130"/>
    </row>
    <row r="99" spans="1:10" ht="14.25" thickBot="1" thickTop="1">
      <c r="A99" s="68"/>
      <c r="B99" s="494" t="s">
        <v>186</v>
      </c>
      <c r="C99" s="494"/>
      <c r="D99" s="495"/>
      <c r="E99" s="55">
        <f>SUM(E96:F98)</f>
        <v>0</v>
      </c>
      <c r="F99" s="180"/>
      <c r="G99" s="130"/>
      <c r="H99" s="130"/>
      <c r="I99" s="130"/>
      <c r="J99" s="130"/>
    </row>
    <row r="100" spans="1:10" ht="13.5" thickBot="1">
      <c r="A100" s="15"/>
      <c r="B100" s="442" t="s">
        <v>710</v>
      </c>
      <c r="C100" s="442"/>
      <c r="D100" s="530"/>
      <c r="E100" s="70" t="str">
        <f>IF(E99=E10,"ΣΩΣΤΟ","ΛΑΘΟΣ")</f>
        <v>ΣΩΣΤΟ</v>
      </c>
      <c r="F100" s="181"/>
      <c r="G100" s="130"/>
      <c r="H100" s="130"/>
      <c r="I100" s="130"/>
      <c r="J100" s="130"/>
    </row>
    <row r="101" spans="1:10" ht="13.5" thickBot="1">
      <c r="A101" s="15"/>
      <c r="B101" s="442" t="s">
        <v>711</v>
      </c>
      <c r="C101" s="442"/>
      <c r="D101" s="530"/>
      <c r="E101" s="70" t="str">
        <f>IF(E99=(E55+F55+G55),"ΣΩΣΤΟ","ΛΑΘΟΣ")</f>
        <v>ΣΩΣΤΟ</v>
      </c>
      <c r="F101" s="181"/>
      <c r="G101" s="130"/>
      <c r="H101" s="130"/>
      <c r="I101" s="130"/>
      <c r="J101" s="130"/>
    </row>
    <row r="102" spans="1:10" ht="12.75">
      <c r="A102" s="130"/>
      <c r="B102" s="130"/>
      <c r="C102" s="130"/>
      <c r="D102" s="130"/>
      <c r="E102" s="130"/>
      <c r="F102" s="130"/>
      <c r="G102" s="130"/>
      <c r="H102" s="130"/>
      <c r="I102" s="130"/>
      <c r="J102" s="130"/>
    </row>
    <row r="103" spans="1:10" ht="13.5" thickBot="1">
      <c r="A103" s="130"/>
      <c r="B103" s="130"/>
      <c r="C103" s="130"/>
      <c r="D103" s="130"/>
      <c r="E103" s="130"/>
      <c r="F103" s="130"/>
      <c r="G103" s="130"/>
      <c r="H103" s="130"/>
      <c r="I103" s="130"/>
      <c r="J103" s="130"/>
    </row>
    <row r="104" spans="1:10" ht="12.75" customHeight="1">
      <c r="A104" s="417" t="s">
        <v>78</v>
      </c>
      <c r="B104" s="445" t="s">
        <v>79</v>
      </c>
      <c r="C104" s="446"/>
      <c r="D104" s="446"/>
      <c r="E104" s="420" t="s">
        <v>438</v>
      </c>
      <c r="F104" s="421"/>
      <c r="G104" s="130"/>
      <c r="H104" s="130"/>
      <c r="I104" s="130"/>
      <c r="J104" s="130"/>
    </row>
    <row r="105" spans="1:10" ht="12.75" customHeight="1">
      <c r="A105" s="418"/>
      <c r="B105" s="448"/>
      <c r="C105" s="449"/>
      <c r="D105" s="449"/>
      <c r="E105" s="422" t="s">
        <v>439</v>
      </c>
      <c r="F105" s="423"/>
      <c r="G105" s="130"/>
      <c r="H105" s="130"/>
      <c r="I105" s="130"/>
      <c r="J105" s="130"/>
    </row>
    <row r="106" spans="1:10" ht="13.5" thickBot="1">
      <c r="A106" s="419"/>
      <c r="B106" s="451"/>
      <c r="C106" s="452"/>
      <c r="D106" s="452"/>
      <c r="E106" s="234"/>
      <c r="F106" s="41"/>
      <c r="G106" s="130"/>
      <c r="H106" s="130"/>
      <c r="I106" s="130"/>
      <c r="J106" s="130"/>
    </row>
    <row r="107" spans="1:10" ht="13.5" customHeight="1">
      <c r="A107" s="114" t="s">
        <v>169</v>
      </c>
      <c r="B107" s="537" t="s">
        <v>613</v>
      </c>
      <c r="C107" s="538"/>
      <c r="D107" s="538"/>
      <c r="E107" s="34"/>
      <c r="F107" s="35"/>
      <c r="G107" s="130"/>
      <c r="H107" s="130"/>
      <c r="I107" s="130"/>
      <c r="J107" s="130"/>
    </row>
    <row r="108" spans="1:10" ht="13.5" thickBot="1">
      <c r="A108" s="38"/>
      <c r="B108" s="539" t="s">
        <v>1181</v>
      </c>
      <c r="C108" s="540"/>
      <c r="D108" s="540"/>
      <c r="E108" s="36"/>
      <c r="F108" s="37"/>
      <c r="G108" s="130"/>
      <c r="H108" s="130"/>
      <c r="I108" s="130"/>
      <c r="J108" s="130"/>
    </row>
    <row r="109" spans="1:10" ht="13.5" thickBot="1">
      <c r="A109" s="39"/>
      <c r="B109" s="541" t="s">
        <v>170</v>
      </c>
      <c r="C109" s="443"/>
      <c r="D109" s="444"/>
      <c r="E109" s="42" t="s">
        <v>440</v>
      </c>
      <c r="F109" s="43" t="s">
        <v>441</v>
      </c>
      <c r="G109" s="130"/>
      <c r="H109" s="130"/>
      <c r="I109" s="130"/>
      <c r="J109" s="130"/>
    </row>
    <row r="110" spans="1:10" ht="15" customHeight="1">
      <c r="A110" s="164" t="s">
        <v>81</v>
      </c>
      <c r="B110" s="424" t="s">
        <v>94</v>
      </c>
      <c r="C110" s="542"/>
      <c r="D110" s="543"/>
      <c r="E110" s="284"/>
      <c r="F110" s="285"/>
      <c r="G110" s="130"/>
      <c r="H110" s="130"/>
      <c r="I110" s="130"/>
      <c r="J110" s="130"/>
    </row>
    <row r="111" spans="1:10" ht="15" customHeight="1">
      <c r="A111" s="155" t="s">
        <v>82</v>
      </c>
      <c r="B111" s="409" t="s">
        <v>95</v>
      </c>
      <c r="C111" s="544"/>
      <c r="D111" s="545"/>
      <c r="E111" s="286"/>
      <c r="F111" s="287"/>
      <c r="G111" s="130"/>
      <c r="H111" s="130"/>
      <c r="I111" s="130"/>
      <c r="J111" s="130"/>
    </row>
    <row r="112" spans="1:10" ht="15" customHeight="1">
      <c r="A112" s="155" t="s">
        <v>83</v>
      </c>
      <c r="B112" s="409" t="s">
        <v>96</v>
      </c>
      <c r="C112" s="544"/>
      <c r="D112" s="545"/>
      <c r="E112" s="286"/>
      <c r="F112" s="287"/>
      <c r="G112" s="130"/>
      <c r="H112" s="130"/>
      <c r="I112" s="130"/>
      <c r="J112" s="130"/>
    </row>
    <row r="113" spans="1:10" ht="15" customHeight="1">
      <c r="A113" s="155" t="s">
        <v>84</v>
      </c>
      <c r="B113" s="409" t="s">
        <v>97</v>
      </c>
      <c r="C113" s="544"/>
      <c r="D113" s="545"/>
      <c r="E113" s="286"/>
      <c r="F113" s="287"/>
      <c r="G113" s="130"/>
      <c r="H113" s="130"/>
      <c r="I113" s="130"/>
      <c r="J113" s="130"/>
    </row>
    <row r="114" spans="1:10" ht="15" customHeight="1">
      <c r="A114" s="155" t="s">
        <v>85</v>
      </c>
      <c r="B114" s="409" t="s">
        <v>98</v>
      </c>
      <c r="C114" s="544"/>
      <c r="D114" s="545"/>
      <c r="E114" s="286"/>
      <c r="F114" s="287"/>
      <c r="G114" s="130"/>
      <c r="H114" s="130"/>
      <c r="I114" s="130"/>
      <c r="J114" s="130"/>
    </row>
    <row r="115" spans="1:10" ht="15" customHeight="1">
      <c r="A115" s="155" t="s">
        <v>86</v>
      </c>
      <c r="B115" s="409" t="s">
        <v>99</v>
      </c>
      <c r="C115" s="544"/>
      <c r="D115" s="545"/>
      <c r="E115" s="286"/>
      <c r="F115" s="287"/>
      <c r="G115" s="130"/>
      <c r="H115" s="130"/>
      <c r="I115" s="130"/>
      <c r="J115" s="130"/>
    </row>
    <row r="116" spans="1:10" ht="15" customHeight="1">
      <c r="A116" s="155" t="s">
        <v>87</v>
      </c>
      <c r="B116" s="409" t="s">
        <v>100</v>
      </c>
      <c r="C116" s="544"/>
      <c r="D116" s="545"/>
      <c r="E116" s="286"/>
      <c r="F116" s="287"/>
      <c r="G116" s="130"/>
      <c r="H116" s="130"/>
      <c r="I116" s="130"/>
      <c r="J116" s="130"/>
    </row>
    <row r="117" spans="1:10" ht="15" customHeight="1">
      <c r="A117" s="154" t="s">
        <v>88</v>
      </c>
      <c r="B117" s="465" t="s">
        <v>101</v>
      </c>
      <c r="C117" s="544"/>
      <c r="D117" s="545"/>
      <c r="E117" s="286"/>
      <c r="F117" s="287"/>
      <c r="G117" s="130"/>
      <c r="H117" s="130"/>
      <c r="I117" s="130"/>
      <c r="J117" s="130"/>
    </row>
    <row r="118" spans="1:10" ht="15" customHeight="1">
      <c r="A118" s="155" t="s">
        <v>89</v>
      </c>
      <c r="B118" s="409" t="s">
        <v>102</v>
      </c>
      <c r="C118" s="544"/>
      <c r="D118" s="545"/>
      <c r="E118" s="286"/>
      <c r="F118" s="287"/>
      <c r="G118" s="130"/>
      <c r="H118" s="130"/>
      <c r="I118" s="130"/>
      <c r="J118" s="130"/>
    </row>
    <row r="119" spans="1:10" ht="15" customHeight="1">
      <c r="A119" s="155" t="s">
        <v>90</v>
      </c>
      <c r="B119" s="409" t="s">
        <v>103</v>
      </c>
      <c r="C119" s="544"/>
      <c r="D119" s="545"/>
      <c r="E119" s="286"/>
      <c r="F119" s="287"/>
      <c r="G119" s="130"/>
      <c r="H119" s="130"/>
      <c r="I119" s="130"/>
      <c r="J119" s="130"/>
    </row>
    <row r="120" spans="1:10" ht="15" customHeight="1">
      <c r="A120" s="154" t="s">
        <v>91</v>
      </c>
      <c r="B120" s="465" t="s">
        <v>104</v>
      </c>
      <c r="C120" s="544"/>
      <c r="D120" s="545"/>
      <c r="E120" s="286"/>
      <c r="F120" s="287"/>
      <c r="G120" s="130"/>
      <c r="H120" s="130"/>
      <c r="I120" s="130"/>
      <c r="J120" s="130"/>
    </row>
    <row r="121" spans="1:10" ht="15" customHeight="1">
      <c r="A121" s="155" t="s">
        <v>92</v>
      </c>
      <c r="B121" s="409" t="s">
        <v>105</v>
      </c>
      <c r="C121" s="544"/>
      <c r="D121" s="545"/>
      <c r="E121" s="286"/>
      <c r="F121" s="287"/>
      <c r="G121" s="130"/>
      <c r="H121" s="130"/>
      <c r="I121" s="130"/>
      <c r="J121" s="130"/>
    </row>
    <row r="122" spans="1:10" ht="15" customHeight="1" thickBot="1">
      <c r="A122" s="217" t="s">
        <v>93</v>
      </c>
      <c r="B122" s="546" t="s">
        <v>106</v>
      </c>
      <c r="C122" s="547"/>
      <c r="D122" s="548"/>
      <c r="E122" s="288"/>
      <c r="F122" s="289"/>
      <c r="G122" s="130"/>
      <c r="H122" s="130"/>
      <c r="I122" s="130"/>
      <c r="J122" s="130"/>
    </row>
    <row r="123" spans="1:10" ht="14.25" thickBot="1" thickTop="1">
      <c r="A123" s="66"/>
      <c r="B123" s="439" t="s">
        <v>186</v>
      </c>
      <c r="C123" s="440"/>
      <c r="D123" s="441"/>
      <c r="E123" s="204">
        <f>SUM(E110:E122)</f>
        <v>0</v>
      </c>
      <c r="F123" s="205">
        <f>SUM(F110:F122)</f>
        <v>0</v>
      </c>
      <c r="G123" s="130"/>
      <c r="H123" s="130"/>
      <c r="I123" s="130"/>
      <c r="J123" s="130"/>
    </row>
    <row r="124" spans="1:10" ht="13.5" thickBot="1">
      <c r="A124" s="15"/>
      <c r="B124" s="442" t="s">
        <v>25</v>
      </c>
      <c r="C124" s="443"/>
      <c r="D124" s="444"/>
      <c r="E124" s="44" t="str">
        <f>IF(E123=E25+E26,"ΣΩΣΤΟ","ΛΑΘΟΣ")</f>
        <v>ΣΩΣΤΟ</v>
      </c>
      <c r="F124" s="40" t="str">
        <f>IF(F123=E29+E30,"ΣΩΣΤΟ","ΛΑΘΟΣ")</f>
        <v>ΣΩΣΤΟ</v>
      </c>
      <c r="G124" s="130"/>
      <c r="H124" s="130"/>
      <c r="I124" s="130"/>
      <c r="J124" s="130"/>
    </row>
    <row r="125" spans="1:10" ht="12.75">
      <c r="A125" s="130"/>
      <c r="B125" s="130"/>
      <c r="C125" s="130"/>
      <c r="D125" s="130"/>
      <c r="E125" s="130"/>
      <c r="F125" s="130"/>
      <c r="G125" s="130"/>
      <c r="H125" s="130"/>
      <c r="I125" s="130"/>
      <c r="J125" s="130"/>
    </row>
    <row r="126" spans="1:10" ht="13.5" thickBot="1">
      <c r="A126" s="130"/>
      <c r="B126" s="130"/>
      <c r="C126" s="130"/>
      <c r="D126" s="130"/>
      <c r="E126" s="130"/>
      <c r="F126" s="130"/>
      <c r="G126" s="130"/>
      <c r="H126" s="130"/>
      <c r="I126" s="130"/>
      <c r="J126" s="130"/>
    </row>
    <row r="127" spans="1:10" ht="16.5" customHeight="1">
      <c r="A127" s="417" t="s">
        <v>107</v>
      </c>
      <c r="B127" s="445" t="s">
        <v>1518</v>
      </c>
      <c r="C127" s="446"/>
      <c r="D127" s="447"/>
      <c r="E127" s="427" t="s">
        <v>561</v>
      </c>
      <c r="F127" s="182"/>
      <c r="G127" s="130"/>
      <c r="H127" s="130"/>
      <c r="I127" s="130"/>
      <c r="J127" s="130"/>
    </row>
    <row r="128" spans="1:10" ht="15.75" customHeight="1">
      <c r="A128" s="418"/>
      <c r="B128" s="448"/>
      <c r="C128" s="449"/>
      <c r="D128" s="450"/>
      <c r="E128" s="428"/>
      <c r="F128" s="182"/>
      <c r="G128" s="130"/>
      <c r="H128" s="130"/>
      <c r="I128" s="130"/>
      <c r="J128" s="130"/>
    </row>
    <row r="129" spans="1:10" ht="19.5" customHeight="1" thickBot="1">
      <c r="A129" s="419"/>
      <c r="B129" s="451"/>
      <c r="C129" s="452"/>
      <c r="D129" s="453"/>
      <c r="E129" s="429"/>
      <c r="F129" s="182"/>
      <c r="G129" s="130"/>
      <c r="H129" s="130"/>
      <c r="I129" s="130"/>
      <c r="J129" s="130"/>
    </row>
    <row r="130" spans="1:10" ht="12.75" customHeight="1" thickBot="1">
      <c r="A130" s="114" t="s">
        <v>169</v>
      </c>
      <c r="B130" s="454" t="s">
        <v>614</v>
      </c>
      <c r="C130" s="443"/>
      <c r="D130" s="443"/>
      <c r="E130" s="224"/>
      <c r="F130" s="183"/>
      <c r="G130" s="130"/>
      <c r="H130" s="130"/>
      <c r="I130" s="130"/>
      <c r="J130" s="130"/>
    </row>
    <row r="131" spans="1:10" ht="15" customHeight="1" thickBot="1">
      <c r="A131" s="45"/>
      <c r="B131" s="549" t="s">
        <v>171</v>
      </c>
      <c r="C131" s="443"/>
      <c r="D131" s="444"/>
      <c r="E131" s="145"/>
      <c r="F131" s="184"/>
      <c r="G131" s="130"/>
      <c r="H131" s="130"/>
      <c r="I131" s="130"/>
      <c r="J131" s="130"/>
    </row>
    <row r="132" spans="1:10" ht="15" customHeight="1">
      <c r="A132" s="164" t="s">
        <v>108</v>
      </c>
      <c r="B132" s="424" t="s">
        <v>1085</v>
      </c>
      <c r="C132" s="433"/>
      <c r="D132" s="434"/>
      <c r="E132" s="290"/>
      <c r="F132" s="185"/>
      <c r="G132" s="130"/>
      <c r="H132" s="130"/>
      <c r="I132" s="130"/>
      <c r="J132" s="130"/>
    </row>
    <row r="133" spans="1:10" ht="15" customHeight="1">
      <c r="A133" s="155" t="s">
        <v>109</v>
      </c>
      <c r="B133" s="409" t="s">
        <v>115</v>
      </c>
      <c r="C133" s="435"/>
      <c r="D133" s="436"/>
      <c r="E133" s="291"/>
      <c r="F133" s="185"/>
      <c r="G133" s="130"/>
      <c r="H133" s="130"/>
      <c r="I133" s="130"/>
      <c r="J133" s="130"/>
    </row>
    <row r="134" spans="1:10" ht="15" customHeight="1">
      <c r="A134" s="155" t="s">
        <v>110</v>
      </c>
      <c r="B134" s="409" t="s">
        <v>116</v>
      </c>
      <c r="C134" s="435"/>
      <c r="D134" s="436"/>
      <c r="E134" s="291"/>
      <c r="F134" s="185"/>
      <c r="G134" s="130"/>
      <c r="H134" s="130"/>
      <c r="I134" s="130"/>
      <c r="J134" s="130"/>
    </row>
    <row r="135" spans="1:10" ht="15" customHeight="1">
      <c r="A135" s="155" t="s">
        <v>111</v>
      </c>
      <c r="B135" s="409" t="s">
        <v>117</v>
      </c>
      <c r="C135" s="435"/>
      <c r="D135" s="436"/>
      <c r="E135" s="291"/>
      <c r="F135" s="185"/>
      <c r="G135" s="130"/>
      <c r="H135" s="130"/>
      <c r="I135" s="130"/>
      <c r="J135" s="130"/>
    </row>
    <row r="136" spans="1:10" ht="15" customHeight="1">
      <c r="A136" s="155" t="s">
        <v>112</v>
      </c>
      <c r="B136" s="409" t="s">
        <v>118</v>
      </c>
      <c r="C136" s="435"/>
      <c r="D136" s="436"/>
      <c r="E136" s="291"/>
      <c r="F136" s="185"/>
      <c r="G136" s="130"/>
      <c r="H136" s="130"/>
      <c r="I136" s="130"/>
      <c r="J136" s="130"/>
    </row>
    <row r="137" spans="1:10" ht="15" customHeight="1">
      <c r="A137" s="155" t="s">
        <v>113</v>
      </c>
      <c r="B137" s="409" t="s">
        <v>119</v>
      </c>
      <c r="C137" s="435"/>
      <c r="D137" s="436"/>
      <c r="E137" s="291"/>
      <c r="F137" s="185"/>
      <c r="G137" s="130"/>
      <c r="H137" s="130"/>
      <c r="I137" s="130"/>
      <c r="J137" s="130"/>
    </row>
    <row r="138" spans="1:10" ht="15" customHeight="1" thickBot="1">
      <c r="A138" s="217" t="s">
        <v>114</v>
      </c>
      <c r="B138" s="546" t="s">
        <v>172</v>
      </c>
      <c r="C138" s="550"/>
      <c r="D138" s="551"/>
      <c r="E138" s="292"/>
      <c r="F138" s="185"/>
      <c r="G138" s="130"/>
      <c r="H138" s="130"/>
      <c r="I138" s="130"/>
      <c r="J138" s="130"/>
    </row>
    <row r="139" spans="1:10" ht="14.25" thickBot="1" thickTop="1">
      <c r="A139" s="66"/>
      <c r="B139" s="439" t="s">
        <v>186</v>
      </c>
      <c r="C139" s="440"/>
      <c r="D139" s="441"/>
      <c r="E139" s="206">
        <f>SUM(E132:F138)</f>
        <v>0</v>
      </c>
      <c r="F139" s="186"/>
      <c r="G139" s="130"/>
      <c r="H139" s="130"/>
      <c r="I139" s="130"/>
      <c r="J139" s="130"/>
    </row>
    <row r="140" spans="1:10" ht="13.5" thickBot="1">
      <c r="A140" s="15"/>
      <c r="B140" s="442" t="s">
        <v>25</v>
      </c>
      <c r="C140" s="443"/>
      <c r="D140" s="444"/>
      <c r="E140" s="70" t="str">
        <f>IF(E139=E29+E30,"ΣΩΣΤΟ","ΛΑΘΟΣ")</f>
        <v>ΣΩΣΤΟ</v>
      </c>
      <c r="F140" s="181"/>
      <c r="G140" s="130"/>
      <c r="H140" s="130"/>
      <c r="I140" s="130"/>
      <c r="J140" s="130"/>
    </row>
    <row r="141" spans="1:10" ht="12.75">
      <c r="A141" s="130"/>
      <c r="B141" s="130"/>
      <c r="C141" s="130"/>
      <c r="D141" s="130"/>
      <c r="E141" s="130"/>
      <c r="F141" s="130"/>
      <c r="G141" s="130"/>
      <c r="H141" s="130"/>
      <c r="I141" s="130"/>
      <c r="J141" s="130"/>
    </row>
    <row r="142" spans="1:10" ht="13.5" thickBot="1">
      <c r="A142" s="130"/>
      <c r="B142" s="130"/>
      <c r="C142" s="130"/>
      <c r="D142" s="130"/>
      <c r="E142" s="130"/>
      <c r="F142" s="130"/>
      <c r="G142" s="130"/>
      <c r="H142" s="130"/>
      <c r="I142" s="130"/>
      <c r="J142" s="130"/>
    </row>
    <row r="143" spans="1:10" ht="18.75" customHeight="1">
      <c r="A143" s="417" t="s">
        <v>1517</v>
      </c>
      <c r="B143" s="445" t="s">
        <v>173</v>
      </c>
      <c r="C143" s="446"/>
      <c r="D143" s="447"/>
      <c r="E143" s="430" t="s">
        <v>562</v>
      </c>
      <c r="F143" s="177"/>
      <c r="G143" s="130"/>
      <c r="H143" s="130"/>
      <c r="I143" s="130"/>
      <c r="J143" s="130"/>
    </row>
    <row r="144" spans="1:10" ht="26.25" customHeight="1">
      <c r="A144" s="418"/>
      <c r="B144" s="448"/>
      <c r="C144" s="449"/>
      <c r="D144" s="450"/>
      <c r="E144" s="431"/>
      <c r="F144" s="177"/>
      <c r="G144" s="130"/>
      <c r="H144" s="130"/>
      <c r="I144" s="130"/>
      <c r="J144" s="130"/>
    </row>
    <row r="145" spans="1:10" ht="24" customHeight="1" thickBot="1">
      <c r="A145" s="419"/>
      <c r="B145" s="451"/>
      <c r="C145" s="452"/>
      <c r="D145" s="453"/>
      <c r="E145" s="432"/>
      <c r="F145" s="177"/>
      <c r="G145" s="130"/>
      <c r="H145" s="130"/>
      <c r="I145" s="130"/>
      <c r="J145" s="130"/>
    </row>
    <row r="146" spans="1:10" s="119" customFormat="1" ht="12.75" customHeight="1" thickBot="1">
      <c r="A146" s="114" t="s">
        <v>169</v>
      </c>
      <c r="B146" s="454" t="s">
        <v>615</v>
      </c>
      <c r="C146" s="443"/>
      <c r="D146" s="443"/>
      <c r="E146" s="225"/>
      <c r="F146" s="187"/>
      <c r="G146" s="178"/>
      <c r="H146" s="178"/>
      <c r="I146" s="178"/>
      <c r="J146" s="178"/>
    </row>
    <row r="147" spans="1:10" ht="15" customHeight="1" thickBot="1">
      <c r="A147" s="45"/>
      <c r="B147" s="455" t="s">
        <v>128</v>
      </c>
      <c r="C147" s="456"/>
      <c r="D147" s="457"/>
      <c r="E147" s="146"/>
      <c r="F147" s="188"/>
      <c r="G147" s="130"/>
      <c r="H147" s="130"/>
      <c r="I147" s="130"/>
      <c r="J147" s="130"/>
    </row>
    <row r="148" spans="1:10" ht="15" customHeight="1">
      <c r="A148" s="164" t="s">
        <v>121</v>
      </c>
      <c r="B148" s="424" t="s">
        <v>1085</v>
      </c>
      <c r="C148" s="425"/>
      <c r="D148" s="426"/>
      <c r="E148" s="290"/>
      <c r="F148" s="185"/>
      <c r="G148" s="130"/>
      <c r="H148" s="130"/>
      <c r="I148" s="130"/>
      <c r="J148" s="130"/>
    </row>
    <row r="149" spans="1:10" ht="15" customHeight="1">
      <c r="A149" s="155" t="s">
        <v>122</v>
      </c>
      <c r="B149" s="409" t="s">
        <v>115</v>
      </c>
      <c r="C149" s="410"/>
      <c r="D149" s="411"/>
      <c r="E149" s="291"/>
      <c r="F149" s="185"/>
      <c r="G149" s="130"/>
      <c r="H149" s="130"/>
      <c r="I149" s="130"/>
      <c r="J149" s="130"/>
    </row>
    <row r="150" spans="1:10" ht="15" customHeight="1">
      <c r="A150" s="155" t="s">
        <v>123</v>
      </c>
      <c r="B150" s="409" t="s">
        <v>116</v>
      </c>
      <c r="C150" s="410"/>
      <c r="D150" s="411"/>
      <c r="E150" s="291"/>
      <c r="F150" s="185"/>
      <c r="G150" s="130"/>
      <c r="H150" s="130"/>
      <c r="I150" s="130"/>
      <c r="J150" s="130"/>
    </row>
    <row r="151" spans="1:10" ht="15" customHeight="1">
      <c r="A151" s="155" t="s">
        <v>124</v>
      </c>
      <c r="B151" s="409" t="s">
        <v>117</v>
      </c>
      <c r="C151" s="410"/>
      <c r="D151" s="411"/>
      <c r="E151" s="291"/>
      <c r="F151" s="185"/>
      <c r="G151" s="130"/>
      <c r="H151" s="130"/>
      <c r="I151" s="130"/>
      <c r="J151" s="130"/>
    </row>
    <row r="152" spans="1:10" ht="15" customHeight="1">
      <c r="A152" s="155" t="s">
        <v>125</v>
      </c>
      <c r="B152" s="409" t="s">
        <v>118</v>
      </c>
      <c r="C152" s="410"/>
      <c r="D152" s="411"/>
      <c r="E152" s="291"/>
      <c r="F152" s="185"/>
      <c r="G152" s="130"/>
      <c r="H152" s="130"/>
      <c r="I152" s="130"/>
      <c r="J152" s="130"/>
    </row>
    <row r="153" spans="1:10" ht="15" customHeight="1">
      <c r="A153" s="155" t="s">
        <v>126</v>
      </c>
      <c r="B153" s="409" t="s">
        <v>119</v>
      </c>
      <c r="C153" s="410"/>
      <c r="D153" s="411"/>
      <c r="E153" s="291"/>
      <c r="F153" s="185"/>
      <c r="G153" s="130"/>
      <c r="H153" s="130"/>
      <c r="I153" s="130"/>
      <c r="J153" s="130"/>
    </row>
    <row r="154" spans="1:10" ht="15" customHeight="1" thickBot="1">
      <c r="A154" s="217" t="s">
        <v>127</v>
      </c>
      <c r="B154" s="546" t="s">
        <v>120</v>
      </c>
      <c r="C154" s="554"/>
      <c r="D154" s="555"/>
      <c r="E154" s="292"/>
      <c r="F154" s="185"/>
      <c r="G154" s="130"/>
      <c r="H154" s="130"/>
      <c r="I154" s="130"/>
      <c r="J154" s="130"/>
    </row>
    <row r="155" spans="1:10" ht="14.25" thickBot="1" thickTop="1">
      <c r="A155" s="66"/>
      <c r="B155" s="439" t="s">
        <v>186</v>
      </c>
      <c r="C155" s="440"/>
      <c r="D155" s="441"/>
      <c r="E155" s="206">
        <f>SUM(E148:F154)</f>
        <v>0</v>
      </c>
      <c r="F155" s="186"/>
      <c r="G155" s="130"/>
      <c r="H155" s="130"/>
      <c r="I155" s="130"/>
      <c r="J155" s="130"/>
    </row>
    <row r="156" spans="1:10" ht="13.5" thickBot="1">
      <c r="A156" s="15"/>
      <c r="B156" s="442" t="s">
        <v>25</v>
      </c>
      <c r="C156" s="442"/>
      <c r="D156" s="496"/>
      <c r="E156" s="3" t="str">
        <f>IF(E155=E27+E28,"ΣΩΣΤΟ","ΛΑΘΟΣ")</f>
        <v>ΣΩΣΤΟ</v>
      </c>
      <c r="F156" s="181"/>
      <c r="G156" s="130"/>
      <c r="H156" s="130"/>
      <c r="I156" s="130"/>
      <c r="J156" s="130"/>
    </row>
    <row r="157" spans="1:10" ht="12.75">
      <c r="A157" s="130"/>
      <c r="B157" s="130"/>
      <c r="C157" s="130"/>
      <c r="D157" s="130"/>
      <c r="E157" s="130"/>
      <c r="F157" s="130"/>
      <c r="G157" s="130"/>
      <c r="H157" s="130"/>
      <c r="I157" s="130"/>
      <c r="J157" s="130"/>
    </row>
    <row r="158" spans="1:10" ht="13.5" thickBot="1">
      <c r="A158" s="130"/>
      <c r="B158" s="130"/>
      <c r="C158" s="130"/>
      <c r="D158" s="130"/>
      <c r="E158" s="130"/>
      <c r="F158" s="130"/>
      <c r="G158" s="130"/>
      <c r="H158" s="130"/>
      <c r="I158" s="130"/>
      <c r="J158" s="130"/>
    </row>
    <row r="159" spans="1:16" ht="54.75" customHeight="1" thickBot="1">
      <c r="A159" s="235" t="s">
        <v>129</v>
      </c>
      <c r="B159" s="238" t="s">
        <v>1492</v>
      </c>
      <c r="C159" s="414" t="s">
        <v>442</v>
      </c>
      <c r="D159" s="415"/>
      <c r="E159" s="520"/>
      <c r="F159" s="414" t="s">
        <v>443</v>
      </c>
      <c r="G159" s="415"/>
      <c r="H159" s="416"/>
      <c r="K159" s="5"/>
      <c r="L159" s="5"/>
      <c r="M159" s="5"/>
      <c r="N159" s="5"/>
      <c r="O159" s="5"/>
      <c r="P159" s="5"/>
    </row>
    <row r="160" spans="1:16" ht="13.5" thickBot="1">
      <c r="A160" s="218" t="s">
        <v>130</v>
      </c>
      <c r="B160" s="162" t="s">
        <v>21</v>
      </c>
      <c r="C160" s="7" t="s">
        <v>444</v>
      </c>
      <c r="D160" s="7" t="s">
        <v>445</v>
      </c>
      <c r="E160" s="33" t="s">
        <v>446</v>
      </c>
      <c r="F160" s="46" t="s">
        <v>444</v>
      </c>
      <c r="G160" s="7" t="s">
        <v>445</v>
      </c>
      <c r="H160" s="7" t="s">
        <v>446</v>
      </c>
      <c r="K160" s="6"/>
      <c r="L160" s="6"/>
      <c r="M160" s="6"/>
      <c r="N160" s="6"/>
      <c r="O160" s="6"/>
      <c r="P160" s="6"/>
    </row>
    <row r="161" spans="1:8" ht="12.75">
      <c r="A161" s="30" t="s">
        <v>131</v>
      </c>
      <c r="B161" s="147" t="s">
        <v>448</v>
      </c>
      <c r="C161" s="293"/>
      <c r="D161" s="293"/>
      <c r="E161" s="294"/>
      <c r="F161" s="290"/>
      <c r="G161" s="293"/>
      <c r="H161" s="293"/>
    </row>
    <row r="162" spans="1:8" ht="13.5" thickBot="1">
      <c r="A162" s="31" t="s">
        <v>132</v>
      </c>
      <c r="B162" s="148" t="s">
        <v>449</v>
      </c>
      <c r="C162" s="295"/>
      <c r="D162" s="295"/>
      <c r="E162" s="296"/>
      <c r="F162" s="297"/>
      <c r="G162" s="295"/>
      <c r="H162" s="295"/>
    </row>
    <row r="163" spans="1:16" ht="13.5" customHeight="1" thickBot="1">
      <c r="A163" s="218" t="s">
        <v>133</v>
      </c>
      <c r="B163" s="162" t="s">
        <v>22</v>
      </c>
      <c r="C163" s="7" t="s">
        <v>444</v>
      </c>
      <c r="D163" s="7" t="s">
        <v>445</v>
      </c>
      <c r="E163" s="33" t="s">
        <v>447</v>
      </c>
      <c r="F163" s="46" t="s">
        <v>444</v>
      </c>
      <c r="G163" s="7" t="s">
        <v>445</v>
      </c>
      <c r="H163" s="7" t="s">
        <v>447</v>
      </c>
      <c r="K163" s="8"/>
      <c r="L163" s="8"/>
      <c r="M163" s="8"/>
      <c r="N163" s="8"/>
      <c r="O163" s="8"/>
      <c r="P163" s="8"/>
    </row>
    <row r="164" spans="1:16" ht="12.75">
      <c r="A164" s="30" t="s">
        <v>134</v>
      </c>
      <c r="B164" s="147" t="s">
        <v>448</v>
      </c>
      <c r="C164" s="293"/>
      <c r="D164" s="293"/>
      <c r="E164" s="294"/>
      <c r="F164" s="290"/>
      <c r="G164" s="293"/>
      <c r="H164" s="293"/>
      <c r="K164" s="8"/>
      <c r="L164" s="8"/>
      <c r="M164" s="8"/>
      <c r="N164" s="8"/>
      <c r="O164" s="8"/>
      <c r="P164" s="8"/>
    </row>
    <row r="165" spans="1:8" ht="13.5" thickBot="1">
      <c r="A165" s="65" t="s">
        <v>135</v>
      </c>
      <c r="B165" s="149" t="s">
        <v>449</v>
      </c>
      <c r="C165" s="298"/>
      <c r="D165" s="298"/>
      <c r="E165" s="299"/>
      <c r="F165" s="300"/>
      <c r="G165" s="298"/>
      <c r="H165" s="298"/>
    </row>
    <row r="166" spans="1:8" ht="14.25" thickBot="1" thickTop="1">
      <c r="A166" s="66"/>
      <c r="B166" s="22" t="s">
        <v>186</v>
      </c>
      <c r="C166" s="206">
        <f aca="true" t="shared" si="2" ref="C166:H166">+C161+C162+C164+C165</f>
        <v>0</v>
      </c>
      <c r="D166" s="207">
        <f t="shared" si="2"/>
        <v>0</v>
      </c>
      <c r="E166" s="248">
        <f t="shared" si="2"/>
        <v>0</v>
      </c>
      <c r="F166" s="206">
        <f t="shared" si="2"/>
        <v>0</v>
      </c>
      <c r="G166" s="207">
        <f t="shared" si="2"/>
        <v>0</v>
      </c>
      <c r="H166" s="207">
        <f t="shared" si="2"/>
        <v>0</v>
      </c>
    </row>
    <row r="167" spans="1:10" ht="12.75">
      <c r="A167" s="130"/>
      <c r="B167" s="130"/>
      <c r="C167" s="130"/>
      <c r="D167" s="130"/>
      <c r="E167" s="130"/>
      <c r="F167" s="130"/>
      <c r="G167" s="130"/>
      <c r="H167" s="130"/>
      <c r="I167" s="130"/>
      <c r="J167" s="130"/>
    </row>
    <row r="168" spans="1:10" ht="13.5" thickBot="1">
      <c r="A168" s="130"/>
      <c r="B168" s="130"/>
      <c r="C168" s="130"/>
      <c r="D168" s="130"/>
      <c r="E168" s="130"/>
      <c r="F168" s="130"/>
      <c r="G168" s="130"/>
      <c r="H168" s="130"/>
      <c r="I168" s="130"/>
      <c r="J168" s="130"/>
    </row>
    <row r="169" spans="1:10" ht="13.5" customHeight="1" thickBot="1">
      <c r="A169" s="417" t="s">
        <v>136</v>
      </c>
      <c r="B169" s="437" t="s">
        <v>1491</v>
      </c>
      <c r="C169" s="412" t="s">
        <v>448</v>
      </c>
      <c r="D169" s="458"/>
      <c r="E169" s="412" t="s">
        <v>450</v>
      </c>
      <c r="F169" s="413"/>
      <c r="G169" s="130"/>
      <c r="H169" s="130"/>
      <c r="I169" s="130"/>
      <c r="J169" s="130"/>
    </row>
    <row r="170" spans="1:10" ht="13.5" thickBot="1">
      <c r="A170" s="419"/>
      <c r="B170" s="438"/>
      <c r="C170" s="51" t="s">
        <v>451</v>
      </c>
      <c r="D170" s="52" t="s">
        <v>452</v>
      </c>
      <c r="E170" s="51" t="s">
        <v>451</v>
      </c>
      <c r="F170" s="51" t="s">
        <v>452</v>
      </c>
      <c r="G170" s="130"/>
      <c r="H170" s="130"/>
      <c r="I170" s="130"/>
      <c r="J170" s="189"/>
    </row>
    <row r="171" spans="1:10" ht="12.75">
      <c r="A171" s="219" t="s">
        <v>137</v>
      </c>
      <c r="B171" s="163" t="s">
        <v>455</v>
      </c>
      <c r="C171" s="290"/>
      <c r="D171" s="301"/>
      <c r="E171" s="290"/>
      <c r="F171" s="302"/>
      <c r="G171" s="130"/>
      <c r="H171" s="130"/>
      <c r="I171" s="130"/>
      <c r="J171" s="130"/>
    </row>
    <row r="172" spans="1:10" ht="12.75">
      <c r="A172" s="155" t="s">
        <v>138</v>
      </c>
      <c r="B172" s="160" t="s">
        <v>453</v>
      </c>
      <c r="C172" s="291"/>
      <c r="D172" s="303"/>
      <c r="E172" s="291"/>
      <c r="F172" s="304"/>
      <c r="G172" s="130"/>
      <c r="H172" s="130"/>
      <c r="I172" s="130"/>
      <c r="J172" s="189"/>
    </row>
    <row r="173" spans="1:10" ht="12.75">
      <c r="A173" s="155" t="s">
        <v>139</v>
      </c>
      <c r="B173" s="160" t="s">
        <v>454</v>
      </c>
      <c r="C173" s="291"/>
      <c r="D173" s="303"/>
      <c r="E173" s="291"/>
      <c r="F173" s="304"/>
      <c r="G173" s="130"/>
      <c r="H173" s="130"/>
      <c r="I173" s="130"/>
      <c r="J173" s="189"/>
    </row>
    <row r="174" spans="1:10" ht="13.5" thickBot="1">
      <c r="A174" s="217" t="s">
        <v>140</v>
      </c>
      <c r="B174" s="161" t="s">
        <v>456</v>
      </c>
      <c r="C174" s="298"/>
      <c r="D174" s="305"/>
      <c r="E174" s="298"/>
      <c r="F174" s="306"/>
      <c r="G174" s="130"/>
      <c r="H174" s="130"/>
      <c r="I174" s="130"/>
      <c r="J174" s="130"/>
    </row>
    <row r="175" spans="1:10" ht="14.25" thickBot="1" thickTop="1">
      <c r="A175" s="66"/>
      <c r="B175" s="22" t="s">
        <v>186</v>
      </c>
      <c r="C175" s="249">
        <f>SUM(C171:C174)</f>
        <v>0</v>
      </c>
      <c r="D175" s="250">
        <f>SUM(D171:D174)</f>
        <v>0</v>
      </c>
      <c r="E175" s="249">
        <f>SUM(E171:E174)</f>
        <v>0</v>
      </c>
      <c r="F175" s="250">
        <f>SUM(F171:F174)</f>
        <v>0</v>
      </c>
      <c r="G175" s="130"/>
      <c r="H175" s="130"/>
      <c r="I175" s="130"/>
      <c r="J175" s="130"/>
    </row>
    <row r="176" spans="1:10" ht="12.75">
      <c r="A176" s="130"/>
      <c r="B176" s="130"/>
      <c r="C176" s="130"/>
      <c r="D176" s="130"/>
      <c r="E176" s="130"/>
      <c r="F176" s="130"/>
      <c r="G176" s="130"/>
      <c r="H176" s="130"/>
      <c r="I176" s="130"/>
      <c r="J176" s="130"/>
    </row>
    <row r="177" spans="1:10" ht="13.5" thickBot="1">
      <c r="A177" s="130"/>
      <c r="B177" s="130"/>
      <c r="C177" s="130"/>
      <c r="D177" s="130"/>
      <c r="E177" s="130"/>
      <c r="F177" s="130"/>
      <c r="G177" s="130"/>
      <c r="H177" s="130"/>
      <c r="I177" s="130"/>
      <c r="J177" s="130"/>
    </row>
    <row r="178" spans="1:10" ht="26.25" customHeight="1" thickBot="1">
      <c r="A178" s="32" t="s">
        <v>142</v>
      </c>
      <c r="B178" s="459" t="s">
        <v>141</v>
      </c>
      <c r="C178" s="460"/>
      <c r="D178" s="460"/>
      <c r="E178" s="47"/>
      <c r="F178" s="130"/>
      <c r="G178" s="130"/>
      <c r="H178" s="130"/>
      <c r="I178" s="130"/>
      <c r="J178" s="130"/>
    </row>
    <row r="179" spans="1:10" ht="13.5" thickBot="1">
      <c r="A179" s="220" t="s">
        <v>143</v>
      </c>
      <c r="B179" s="556" t="s">
        <v>457</v>
      </c>
      <c r="C179" s="557"/>
      <c r="D179" s="558"/>
      <c r="E179" s="307"/>
      <c r="F179" s="130"/>
      <c r="G179" s="130"/>
      <c r="H179" s="130"/>
      <c r="I179" s="130"/>
      <c r="J179" s="130"/>
    </row>
    <row r="180" spans="1:10" ht="12.75">
      <c r="A180" s="130"/>
      <c r="B180" s="130"/>
      <c r="C180" s="130"/>
      <c r="D180" s="130"/>
      <c r="E180" s="130"/>
      <c r="F180" s="130"/>
      <c r="G180" s="130"/>
      <c r="H180" s="130"/>
      <c r="I180" s="130"/>
      <c r="J180" s="130"/>
    </row>
    <row r="181" spans="1:10" ht="13.5" thickBot="1">
      <c r="A181" s="130"/>
      <c r="B181" s="130"/>
      <c r="C181" s="130"/>
      <c r="D181" s="130"/>
      <c r="E181" s="130"/>
      <c r="F181" s="130"/>
      <c r="G181" s="130"/>
      <c r="H181" s="130"/>
      <c r="I181" s="130"/>
      <c r="J181" s="130"/>
    </row>
    <row r="182" spans="1:10" ht="37.5" customHeight="1" thickBot="1">
      <c r="A182" s="17" t="s">
        <v>144</v>
      </c>
      <c r="B182" s="459" t="s">
        <v>1087</v>
      </c>
      <c r="C182" s="559"/>
      <c r="D182" s="560"/>
      <c r="E182" s="236" t="s">
        <v>174</v>
      </c>
      <c r="F182" s="237" t="s">
        <v>175</v>
      </c>
      <c r="G182" s="130"/>
      <c r="H182" s="130"/>
      <c r="I182" s="130"/>
      <c r="J182" s="130"/>
    </row>
    <row r="183" spans="1:10" ht="12.75">
      <c r="A183" s="219" t="s">
        <v>145</v>
      </c>
      <c r="B183" s="561" t="s">
        <v>458</v>
      </c>
      <c r="C183" s="562"/>
      <c r="D183" s="563"/>
      <c r="E183" s="290"/>
      <c r="F183" s="293"/>
      <c r="G183" s="130"/>
      <c r="H183" s="130"/>
      <c r="I183" s="130"/>
      <c r="J183" s="130"/>
    </row>
    <row r="184" spans="1:10" ht="12.75">
      <c r="A184" s="155" t="s">
        <v>146</v>
      </c>
      <c r="B184" s="409" t="s">
        <v>459</v>
      </c>
      <c r="C184" s="463"/>
      <c r="D184" s="464"/>
      <c r="E184" s="291"/>
      <c r="F184" s="308"/>
      <c r="G184" s="130"/>
      <c r="H184" s="130"/>
      <c r="I184" s="130"/>
      <c r="J184" s="130"/>
    </row>
    <row r="185" spans="1:10" ht="13.5" thickBot="1">
      <c r="A185" s="217" t="s">
        <v>147</v>
      </c>
      <c r="B185" s="546" t="s">
        <v>460</v>
      </c>
      <c r="C185" s="552"/>
      <c r="D185" s="553"/>
      <c r="E185" s="300"/>
      <c r="F185" s="298"/>
      <c r="G185" s="130"/>
      <c r="H185" s="130"/>
      <c r="I185" s="130"/>
      <c r="J185" s="130"/>
    </row>
    <row r="186" spans="1:10" ht="14.25" thickBot="1" thickTop="1">
      <c r="A186" s="66"/>
      <c r="B186" s="439" t="s">
        <v>186</v>
      </c>
      <c r="C186" s="564"/>
      <c r="D186" s="565"/>
      <c r="E186" s="206">
        <f>SUM(E183:E185)</f>
        <v>0</v>
      </c>
      <c r="F186" s="207">
        <f>SUM(F183:F185)</f>
        <v>0</v>
      </c>
      <c r="G186" s="130"/>
      <c r="H186" s="130"/>
      <c r="I186" s="130"/>
      <c r="J186" s="130"/>
    </row>
    <row r="187" spans="1:10" ht="12.75">
      <c r="A187" s="130"/>
      <c r="B187" s="130"/>
      <c r="C187" s="130"/>
      <c r="D187" s="130"/>
      <c r="E187" s="130"/>
      <c r="F187" s="130"/>
      <c r="G187" s="130"/>
      <c r="H187" s="130"/>
      <c r="I187" s="130"/>
      <c r="J187" s="130"/>
    </row>
    <row r="188" spans="1:10" ht="13.5" thickBot="1">
      <c r="A188" s="130"/>
      <c r="B188" s="130"/>
      <c r="C188" s="130"/>
      <c r="D188" s="130"/>
      <c r="E188" s="130"/>
      <c r="F188" s="130"/>
      <c r="G188" s="130"/>
      <c r="H188" s="130"/>
      <c r="I188" s="130"/>
      <c r="J188" s="130"/>
    </row>
    <row r="189" spans="1:10" ht="26.25" customHeight="1" thickBot="1">
      <c r="A189" s="17" t="s">
        <v>148</v>
      </c>
      <c r="B189" s="459" t="s">
        <v>1088</v>
      </c>
      <c r="C189" s="460"/>
      <c r="D189" s="461"/>
      <c r="E189" s="211" t="s">
        <v>176</v>
      </c>
      <c r="F189" s="210" t="s">
        <v>177</v>
      </c>
      <c r="G189" s="130"/>
      <c r="H189" s="130"/>
      <c r="I189" s="130"/>
      <c r="J189" s="130"/>
    </row>
    <row r="190" spans="1:10" s="119" customFormat="1" ht="13.5" thickBot="1">
      <c r="A190" s="150" t="s">
        <v>169</v>
      </c>
      <c r="B190" s="521" t="s">
        <v>616</v>
      </c>
      <c r="C190" s="531"/>
      <c r="D190" s="531"/>
      <c r="E190" s="531"/>
      <c r="F190" s="566"/>
      <c r="G190" s="178"/>
      <c r="H190" s="178"/>
      <c r="I190" s="178"/>
      <c r="J190" s="178"/>
    </row>
    <row r="191" spans="1:10" ht="12.75">
      <c r="A191" s="219" t="s">
        <v>149</v>
      </c>
      <c r="B191" s="424" t="s">
        <v>461</v>
      </c>
      <c r="C191" s="433"/>
      <c r="D191" s="434"/>
      <c r="E191" s="293"/>
      <c r="F191" s="309"/>
      <c r="G191" s="130"/>
      <c r="H191" s="130"/>
      <c r="I191" s="130"/>
      <c r="J191" s="130"/>
    </row>
    <row r="192" spans="1:10" ht="13.5" thickBot="1">
      <c r="A192" s="217" t="s">
        <v>150</v>
      </c>
      <c r="B192" s="534" t="s">
        <v>19</v>
      </c>
      <c r="C192" s="550"/>
      <c r="D192" s="551"/>
      <c r="E192" s="298"/>
      <c r="F192" s="310"/>
      <c r="G192" s="130"/>
      <c r="H192" s="130"/>
      <c r="I192" s="130"/>
      <c r="J192" s="130"/>
    </row>
    <row r="193" spans="1:10" ht="14.25" thickBot="1" thickTop="1">
      <c r="A193" s="66"/>
      <c r="B193" s="439" t="s">
        <v>186</v>
      </c>
      <c r="C193" s="440"/>
      <c r="D193" s="441"/>
      <c r="E193" s="208">
        <f>SUM(E191:E192)</f>
        <v>0</v>
      </c>
      <c r="F193" s="209">
        <f>SUM(F191:F192)</f>
        <v>0</v>
      </c>
      <c r="G193" s="130"/>
      <c r="H193" s="130"/>
      <c r="I193" s="130"/>
      <c r="J193" s="130"/>
    </row>
    <row r="194" spans="1:10" ht="13.5" thickBot="1">
      <c r="A194" s="15"/>
      <c r="B194" s="442" t="s">
        <v>25</v>
      </c>
      <c r="C194" s="442"/>
      <c r="D194" s="530"/>
      <c r="E194" s="16" t="str">
        <f>IF(E31=E193,"ΣΩΣΤΟ","ΛΑΘΟΣ")</f>
        <v>ΣΩΣΤΟ</v>
      </c>
      <c r="F194" s="3" t="str">
        <f>IF(F31=F193,"ΣΩΣΤΟ","ΛΑΘΟΣ")</f>
        <v>ΣΩΣΤΟ</v>
      </c>
      <c r="G194" s="130"/>
      <c r="H194" s="130"/>
      <c r="I194" s="130"/>
      <c r="J194" s="130"/>
    </row>
    <row r="195" spans="1:10" ht="12.75">
      <c r="A195" s="130"/>
      <c r="B195" s="130"/>
      <c r="C195" s="130"/>
      <c r="D195" s="130"/>
      <c r="E195" s="130"/>
      <c r="F195" s="130"/>
      <c r="G195" s="130"/>
      <c r="H195" s="130"/>
      <c r="I195" s="130"/>
      <c r="J195" s="130"/>
    </row>
    <row r="196" spans="1:10" ht="13.5" thickBot="1">
      <c r="A196" s="130"/>
      <c r="B196" s="130"/>
      <c r="C196" s="130"/>
      <c r="D196" s="130"/>
      <c r="E196" s="130"/>
      <c r="F196" s="130"/>
      <c r="G196" s="130"/>
      <c r="H196" s="130"/>
      <c r="I196" s="130"/>
      <c r="J196" s="130"/>
    </row>
    <row r="197" spans="1:10" ht="26.25" customHeight="1" thickBot="1">
      <c r="A197" s="17" t="s">
        <v>151</v>
      </c>
      <c r="B197" s="459" t="s">
        <v>1086</v>
      </c>
      <c r="C197" s="443"/>
      <c r="D197" s="444"/>
      <c r="E197" s="211" t="s">
        <v>176</v>
      </c>
      <c r="F197" s="210" t="s">
        <v>177</v>
      </c>
      <c r="G197" s="130"/>
      <c r="H197" s="130"/>
      <c r="I197" s="130"/>
      <c r="J197" s="130"/>
    </row>
    <row r="198" spans="1:10" s="119" customFormat="1" ht="13.5" thickBot="1">
      <c r="A198" s="150" t="s">
        <v>169</v>
      </c>
      <c r="B198" s="521" t="s">
        <v>1090</v>
      </c>
      <c r="C198" s="531"/>
      <c r="D198" s="531"/>
      <c r="E198" s="531"/>
      <c r="F198" s="566"/>
      <c r="G198" s="178"/>
      <c r="H198" s="178"/>
      <c r="I198" s="178"/>
      <c r="J198" s="178"/>
    </row>
    <row r="199" spans="1:10" ht="12.75" customHeight="1">
      <c r="A199" s="164" t="s">
        <v>152</v>
      </c>
      <c r="B199" s="424" t="s">
        <v>20</v>
      </c>
      <c r="C199" s="433"/>
      <c r="D199" s="434"/>
      <c r="E199" s="311"/>
      <c r="F199" s="312"/>
      <c r="G199" s="130"/>
      <c r="H199" s="130"/>
      <c r="I199" s="130"/>
      <c r="J199" s="130"/>
    </row>
    <row r="200" spans="1:10" ht="12.75" customHeight="1">
      <c r="A200" s="154" t="s">
        <v>153</v>
      </c>
      <c r="B200" s="465" t="s">
        <v>462</v>
      </c>
      <c r="C200" s="435"/>
      <c r="D200" s="436"/>
      <c r="E200" s="313"/>
      <c r="F200" s="314"/>
      <c r="G200" s="130"/>
      <c r="H200" s="130"/>
      <c r="I200" s="130"/>
      <c r="J200" s="130"/>
    </row>
    <row r="201" spans="1:10" ht="12.75" customHeight="1" thickBot="1">
      <c r="A201" s="221" t="s">
        <v>154</v>
      </c>
      <c r="B201" s="534" t="s">
        <v>463</v>
      </c>
      <c r="C201" s="550"/>
      <c r="D201" s="551"/>
      <c r="E201" s="315"/>
      <c r="F201" s="316"/>
      <c r="G201" s="130"/>
      <c r="H201" s="130"/>
      <c r="I201" s="130"/>
      <c r="J201" s="130"/>
    </row>
    <row r="202" spans="1:10" ht="14.25" thickBot="1" thickTop="1">
      <c r="A202" s="66"/>
      <c r="B202" s="439" t="s">
        <v>186</v>
      </c>
      <c r="C202" s="440"/>
      <c r="D202" s="441"/>
      <c r="E202" s="208">
        <f>SUM(E199:E201)</f>
        <v>0</v>
      </c>
      <c r="F202" s="209">
        <f>SUM(F199:F201)</f>
        <v>0</v>
      </c>
      <c r="G202" s="130"/>
      <c r="H202" s="130"/>
      <c r="I202" s="130"/>
      <c r="J202" s="130"/>
    </row>
    <row r="203" spans="1:10" ht="13.5" thickBot="1">
      <c r="A203" s="15"/>
      <c r="B203" s="442" t="s">
        <v>25</v>
      </c>
      <c r="C203" s="443"/>
      <c r="D203" s="444"/>
      <c r="E203" s="16" t="str">
        <f>IF(E202=E192,"ΣΩΣΤΟ","ΛΑΘΟΣ")</f>
        <v>ΣΩΣΤΟ</v>
      </c>
      <c r="F203" s="3" t="str">
        <f>IF(F202=F192,"ΣΩΣΤΟ","ΛΑΘΟΣ")</f>
        <v>ΣΩΣΤΟ</v>
      </c>
      <c r="G203" s="130"/>
      <c r="H203" s="130"/>
      <c r="I203" s="130"/>
      <c r="J203" s="130"/>
    </row>
    <row r="204" spans="1:10" ht="12.75">
      <c r="A204" s="130"/>
      <c r="B204" s="130"/>
      <c r="C204" s="130"/>
      <c r="D204" s="130"/>
      <c r="E204" s="130"/>
      <c r="F204" s="130"/>
      <c r="G204" s="130"/>
      <c r="H204" s="130"/>
      <c r="I204" s="130"/>
      <c r="J204" s="130"/>
    </row>
    <row r="205" spans="1:10" ht="13.5" thickBot="1">
      <c r="A205" s="130"/>
      <c r="B205" s="130"/>
      <c r="C205" s="130"/>
      <c r="D205" s="130"/>
      <c r="E205" s="130"/>
      <c r="F205" s="130"/>
      <c r="G205" s="130"/>
      <c r="H205" s="130"/>
      <c r="I205" s="130"/>
      <c r="J205" s="130"/>
    </row>
    <row r="206" spans="1:10" ht="39.75" customHeight="1" thickBot="1">
      <c r="A206" s="48" t="s">
        <v>156</v>
      </c>
      <c r="B206" s="459" t="s">
        <v>155</v>
      </c>
      <c r="C206" s="460"/>
      <c r="D206" s="461"/>
      <c r="E206" s="69" t="s">
        <v>24</v>
      </c>
      <c r="F206" s="212" t="s">
        <v>23</v>
      </c>
      <c r="G206" s="130"/>
      <c r="H206" s="130"/>
      <c r="I206" s="130"/>
      <c r="J206" s="130"/>
    </row>
    <row r="207" spans="1:10" s="119" customFormat="1" ht="13.5" thickBot="1">
      <c r="A207" s="150" t="s">
        <v>169</v>
      </c>
      <c r="B207" s="521" t="s">
        <v>1089</v>
      </c>
      <c r="C207" s="443"/>
      <c r="D207" s="443"/>
      <c r="E207" s="115"/>
      <c r="F207" s="116"/>
      <c r="G207" s="178"/>
      <c r="H207" s="178"/>
      <c r="I207" s="178"/>
      <c r="J207" s="178"/>
    </row>
    <row r="208" spans="1:10" ht="12.75">
      <c r="A208" s="164" t="s">
        <v>157</v>
      </c>
      <c r="B208" s="570" t="s">
        <v>464</v>
      </c>
      <c r="C208" s="570"/>
      <c r="D208" s="570"/>
      <c r="E208" s="570"/>
      <c r="F208" s="571"/>
      <c r="G208" s="130"/>
      <c r="H208" s="130"/>
      <c r="I208" s="130"/>
      <c r="J208" s="130"/>
    </row>
    <row r="209" spans="1:10" ht="12.75">
      <c r="A209" s="165" t="s">
        <v>1093</v>
      </c>
      <c r="B209" s="567" t="s">
        <v>466</v>
      </c>
      <c r="C209" s="568"/>
      <c r="D209" s="569"/>
      <c r="E209" s="317"/>
      <c r="F209" s="279"/>
      <c r="G209" s="130"/>
      <c r="H209" s="130"/>
      <c r="I209" s="190"/>
      <c r="J209" s="130"/>
    </row>
    <row r="210" spans="1:10" ht="12.75">
      <c r="A210" s="165" t="s">
        <v>158</v>
      </c>
      <c r="B210" s="567" t="s">
        <v>467</v>
      </c>
      <c r="C210" s="568"/>
      <c r="D210" s="569"/>
      <c r="E210" s="317"/>
      <c r="F210" s="279"/>
      <c r="G210" s="130"/>
      <c r="H210" s="130"/>
      <c r="I210" s="190"/>
      <c r="J210" s="130"/>
    </row>
    <row r="211" spans="1:10" ht="13.5" thickBot="1">
      <c r="A211" s="166" t="s">
        <v>159</v>
      </c>
      <c r="B211" s="572" t="s">
        <v>468</v>
      </c>
      <c r="C211" s="573"/>
      <c r="D211" s="574"/>
      <c r="E211" s="318"/>
      <c r="F211" s="319"/>
      <c r="G211" s="130"/>
      <c r="H211" s="130"/>
      <c r="I211" s="190"/>
      <c r="J211" s="130"/>
    </row>
    <row r="212" spans="1:10" ht="14.25" thickBot="1" thickTop="1">
      <c r="A212" s="67"/>
      <c r="B212" s="439" t="s">
        <v>186</v>
      </c>
      <c r="C212" s="440"/>
      <c r="D212" s="441"/>
      <c r="E212" s="54">
        <f>SUM(E209:E211)</f>
        <v>0</v>
      </c>
      <c r="F212" s="19">
        <f>SUM(F209:F211)</f>
        <v>0</v>
      </c>
      <c r="G212" s="130"/>
      <c r="H212" s="130"/>
      <c r="I212" s="190"/>
      <c r="J212" s="130"/>
    </row>
    <row r="213" spans="1:10" ht="12.75">
      <c r="A213" s="164" t="s">
        <v>160</v>
      </c>
      <c r="B213" s="570" t="s">
        <v>465</v>
      </c>
      <c r="C213" s="570"/>
      <c r="D213" s="570"/>
      <c r="E213" s="570"/>
      <c r="F213" s="571"/>
      <c r="G213" s="130"/>
      <c r="H213" s="130"/>
      <c r="I213" s="190"/>
      <c r="J213" s="130"/>
    </row>
    <row r="214" spans="1:10" ht="12.75" customHeight="1">
      <c r="A214" s="151" t="s">
        <v>161</v>
      </c>
      <c r="B214" s="575" t="s">
        <v>469</v>
      </c>
      <c r="C214" s="576"/>
      <c r="D214" s="577"/>
      <c r="E214" s="317"/>
      <c r="F214" s="279"/>
      <c r="G214" s="130"/>
      <c r="H214" s="130"/>
      <c r="I214" s="190"/>
      <c r="J214" s="130"/>
    </row>
    <row r="215" spans="1:10" ht="12.75">
      <c r="A215" s="151" t="s">
        <v>162</v>
      </c>
      <c r="B215" s="575" t="s">
        <v>1094</v>
      </c>
      <c r="C215" s="576"/>
      <c r="D215" s="577"/>
      <c r="E215" s="320"/>
      <c r="F215" s="321"/>
      <c r="G215" s="10"/>
      <c r="H215" s="130"/>
      <c r="I215" s="190"/>
      <c r="J215" s="130"/>
    </row>
    <row r="216" spans="1:10" ht="12.75">
      <c r="A216" s="151" t="s">
        <v>163</v>
      </c>
      <c r="B216" s="575" t="s">
        <v>470</v>
      </c>
      <c r="C216" s="576"/>
      <c r="D216" s="577"/>
      <c r="E216" s="317"/>
      <c r="F216" s="279"/>
      <c r="G216" s="130"/>
      <c r="H216" s="130"/>
      <c r="I216" s="190"/>
      <c r="J216" s="130"/>
    </row>
    <row r="217" spans="1:10" ht="13.5" thickBot="1">
      <c r="A217" s="167" t="s">
        <v>164</v>
      </c>
      <c r="B217" s="578" t="s">
        <v>471</v>
      </c>
      <c r="C217" s="579"/>
      <c r="D217" s="580"/>
      <c r="E217" s="318"/>
      <c r="F217" s="319"/>
      <c r="G217" s="130"/>
      <c r="H217" s="130"/>
      <c r="I217" s="190"/>
      <c r="J217" s="130"/>
    </row>
    <row r="218" spans="1:10" ht="14.25" thickBot="1" thickTop="1">
      <c r="A218" s="67"/>
      <c r="B218" s="439" t="s">
        <v>186</v>
      </c>
      <c r="C218" s="440"/>
      <c r="D218" s="441"/>
      <c r="E218" s="54">
        <f>SUM(E214:E217)</f>
        <v>0</v>
      </c>
      <c r="F218" s="19">
        <f>SUM(F214:F217)</f>
        <v>0</v>
      </c>
      <c r="G218" s="130"/>
      <c r="H218" s="130"/>
      <c r="I218" s="190"/>
      <c r="J218" s="130"/>
    </row>
    <row r="219" spans="1:10" ht="13.5" thickBot="1">
      <c r="A219" s="15"/>
      <c r="B219" s="442" t="s">
        <v>25</v>
      </c>
      <c r="C219" s="442"/>
      <c r="D219" s="496"/>
      <c r="E219" s="3" t="str">
        <f>IF(E212=E218,"ΣΩΣΤΟ","ΛΑΘΟΣ")</f>
        <v>ΣΩΣΤΟ</v>
      </c>
      <c r="F219" s="3" t="str">
        <f>IF(F212=F218,"ΣΩΣΤΟ","ΛΑΘΟΣ")</f>
        <v>ΣΩΣΤΟ</v>
      </c>
      <c r="G219" s="130"/>
      <c r="H219" s="130"/>
      <c r="I219" s="190"/>
      <c r="J219" s="130"/>
    </row>
    <row r="220" spans="1:10" ht="12.75">
      <c r="A220" s="130"/>
      <c r="B220" s="130"/>
      <c r="C220" s="130"/>
      <c r="D220" s="130"/>
      <c r="E220" s="130"/>
      <c r="F220" s="130"/>
      <c r="G220" s="130"/>
      <c r="H220" s="130"/>
      <c r="I220" s="190"/>
      <c r="J220" s="130"/>
    </row>
    <row r="221" spans="1:10" ht="13.5" thickBot="1">
      <c r="A221" s="130"/>
      <c r="B221" s="130"/>
      <c r="C221" s="130"/>
      <c r="D221" s="130"/>
      <c r="E221" s="130"/>
      <c r="F221" s="130"/>
      <c r="G221" s="130"/>
      <c r="H221" s="130"/>
      <c r="I221" s="130"/>
      <c r="J221" s="130"/>
    </row>
    <row r="222" spans="1:10" ht="30.75" customHeight="1" thickBot="1">
      <c r="A222" s="48" t="s">
        <v>166</v>
      </c>
      <c r="B222" s="459" t="s">
        <v>165</v>
      </c>
      <c r="C222" s="559"/>
      <c r="D222" s="560"/>
      <c r="E222" s="69" t="s">
        <v>1521</v>
      </c>
      <c r="F222" s="177"/>
      <c r="G222" s="130"/>
      <c r="H222" s="130"/>
      <c r="I222" s="130"/>
      <c r="J222" s="130"/>
    </row>
    <row r="223" spans="1:10" ht="12.75">
      <c r="A223" s="169" t="s">
        <v>167</v>
      </c>
      <c r="B223" s="581" t="s">
        <v>472</v>
      </c>
      <c r="C223" s="467"/>
      <c r="D223" s="468"/>
      <c r="E223" s="251">
        <f>F20</f>
        <v>0</v>
      </c>
      <c r="F223" s="191"/>
      <c r="G223" s="130"/>
      <c r="H223" s="130"/>
      <c r="I223" s="130"/>
      <c r="J223" s="130"/>
    </row>
    <row r="224" spans="1:10" ht="13.5" thickBot="1">
      <c r="A224" s="170"/>
      <c r="B224" s="582" t="s">
        <v>473</v>
      </c>
      <c r="C224" s="583"/>
      <c r="D224" s="584"/>
      <c r="E224" s="252"/>
      <c r="F224" s="191"/>
      <c r="G224" s="176"/>
      <c r="H224" s="130"/>
      <c r="I224" s="130"/>
      <c r="J224" s="130"/>
    </row>
    <row r="225" spans="1:10" ht="25.5" customHeight="1">
      <c r="A225" s="171" t="s">
        <v>168</v>
      </c>
      <c r="B225" s="585" t="s">
        <v>474</v>
      </c>
      <c r="C225" s="467"/>
      <c r="D225" s="468"/>
      <c r="E225" s="251">
        <f>IF(E233&gt;0,E233,(SUM(E226:E232)))</f>
        <v>0</v>
      </c>
      <c r="F225" s="191"/>
      <c r="G225" s="130"/>
      <c r="H225" s="130"/>
      <c r="I225" s="130"/>
      <c r="J225" s="130"/>
    </row>
    <row r="226" spans="1:10" ht="13.5" thickBot="1">
      <c r="A226" s="168"/>
      <c r="B226" s="599" t="s">
        <v>475</v>
      </c>
      <c r="C226" s="591"/>
      <c r="D226" s="592"/>
      <c r="E226" s="252"/>
      <c r="F226" s="192"/>
      <c r="G226" s="130"/>
      <c r="H226" s="130"/>
      <c r="I226" s="130"/>
      <c r="J226" s="130"/>
    </row>
    <row r="227" spans="1:10" ht="12.75">
      <c r="A227" s="172" t="s">
        <v>1095</v>
      </c>
      <c r="B227" s="590" t="s">
        <v>1523</v>
      </c>
      <c r="C227" s="591"/>
      <c r="D227" s="592"/>
      <c r="E227" s="322"/>
      <c r="F227" s="193"/>
      <c r="G227" s="130"/>
      <c r="H227" s="130"/>
      <c r="I227" s="130"/>
      <c r="J227" s="130"/>
    </row>
    <row r="228" spans="1:10" ht="12.75">
      <c r="A228" s="172" t="s">
        <v>1096</v>
      </c>
      <c r="B228" s="590" t="s">
        <v>1524</v>
      </c>
      <c r="C228" s="591"/>
      <c r="D228" s="592"/>
      <c r="E228" s="322"/>
      <c r="F228" s="193"/>
      <c r="G228" s="130"/>
      <c r="H228" s="130"/>
      <c r="I228" s="130"/>
      <c r="J228" s="130"/>
    </row>
    <row r="229" spans="1:10" ht="12.75">
      <c r="A229" s="172" t="s">
        <v>1097</v>
      </c>
      <c r="B229" s="590" t="s">
        <v>1525</v>
      </c>
      <c r="C229" s="591"/>
      <c r="D229" s="592"/>
      <c r="E229" s="322"/>
      <c r="F229" s="193"/>
      <c r="G229" s="130"/>
      <c r="H229" s="130"/>
      <c r="I229" s="130"/>
      <c r="J229" s="130"/>
    </row>
    <row r="230" spans="1:10" ht="12.75">
      <c r="A230" s="172" t="s">
        <v>1098</v>
      </c>
      <c r="B230" s="590" t="s">
        <v>1526</v>
      </c>
      <c r="C230" s="591"/>
      <c r="D230" s="592"/>
      <c r="E230" s="322"/>
      <c r="F230" s="193"/>
      <c r="G230" s="130"/>
      <c r="H230" s="130"/>
      <c r="I230" s="130"/>
      <c r="J230" s="130"/>
    </row>
    <row r="231" spans="1:10" ht="12.75">
      <c r="A231" s="172" t="s">
        <v>1099</v>
      </c>
      <c r="B231" s="593" t="s">
        <v>1527</v>
      </c>
      <c r="C231" s="594"/>
      <c r="D231" s="595"/>
      <c r="E231" s="323"/>
      <c r="F231" s="193"/>
      <c r="G231" s="130"/>
      <c r="H231" s="130"/>
      <c r="I231" s="130"/>
      <c r="J231" s="130"/>
    </row>
    <row r="232" spans="1:10" ht="12.75">
      <c r="A232" s="172" t="s">
        <v>1100</v>
      </c>
      <c r="B232" s="593" t="s">
        <v>1528</v>
      </c>
      <c r="C232" s="594"/>
      <c r="D232" s="595"/>
      <c r="E232" s="323"/>
      <c r="F232" s="193"/>
      <c r="G232" s="130"/>
      <c r="H232" s="130"/>
      <c r="I232" s="130"/>
      <c r="J232" s="130"/>
    </row>
    <row r="233" spans="1:10" ht="13.5" thickBot="1">
      <c r="A233" s="173" t="s">
        <v>1033</v>
      </c>
      <c r="B233" s="596" t="s">
        <v>806</v>
      </c>
      <c r="C233" s="597"/>
      <c r="D233" s="598"/>
      <c r="E233" s="324"/>
      <c r="F233" s="194"/>
      <c r="G233" s="130"/>
      <c r="H233" s="130"/>
      <c r="I233" s="130"/>
      <c r="J233" s="130"/>
    </row>
    <row r="234" spans="1:10" ht="12.75">
      <c r="A234" s="130"/>
      <c r="B234" s="130"/>
      <c r="C234" s="130"/>
      <c r="D234" s="130"/>
      <c r="E234" s="130"/>
      <c r="F234" s="130"/>
      <c r="G234" s="130"/>
      <c r="H234" s="130"/>
      <c r="I234" s="130"/>
      <c r="J234" s="130"/>
    </row>
    <row r="235" spans="3:5" ht="12.75">
      <c r="C235" s="330"/>
      <c r="D235" s="330" t="s">
        <v>28</v>
      </c>
      <c r="E235" s="330"/>
    </row>
    <row r="236" spans="3:6" ht="12.75" customHeight="1">
      <c r="C236" s="589">
        <f>B6</f>
        <v>0</v>
      </c>
      <c r="D236" s="589"/>
      <c r="E236" s="589"/>
      <c r="F236" s="331"/>
    </row>
    <row r="237" spans="3:6" ht="12.75">
      <c r="C237" s="589"/>
      <c r="D237" s="589"/>
      <c r="E237" s="589"/>
      <c r="F237" s="331"/>
    </row>
    <row r="238" spans="3:5" ht="12.75">
      <c r="C238" s="332"/>
      <c r="D238" s="332"/>
      <c r="E238" s="332"/>
    </row>
    <row r="239" spans="3:5" ht="12.75">
      <c r="C239" s="332"/>
      <c r="D239" s="332"/>
      <c r="E239" s="332"/>
    </row>
    <row r="240" spans="3:5" ht="12.75">
      <c r="C240" s="332"/>
      <c r="D240" s="332"/>
      <c r="E240" s="332"/>
    </row>
    <row r="241" spans="3:5" ht="12.75">
      <c r="C241" s="332"/>
      <c r="D241" s="332"/>
      <c r="E241" s="332"/>
    </row>
    <row r="242" spans="3:5" ht="12.75">
      <c r="C242" s="332"/>
      <c r="D242" s="332"/>
      <c r="E242" s="332"/>
    </row>
    <row r="243" spans="3:5" ht="12.75">
      <c r="C243" s="334" t="s">
        <v>29</v>
      </c>
      <c r="D243" s="333"/>
      <c r="E243" s="333"/>
    </row>
  </sheetData>
  <sheetProtection password="C2FC" sheet="1" objects="1" scenarios="1"/>
  <mergeCells count="181">
    <mergeCell ref="B19:D19"/>
    <mergeCell ref="C236:E237"/>
    <mergeCell ref="B230:D230"/>
    <mergeCell ref="B231:D231"/>
    <mergeCell ref="B232:D232"/>
    <mergeCell ref="B233:D233"/>
    <mergeCell ref="B226:D226"/>
    <mergeCell ref="B227:D227"/>
    <mergeCell ref="B228:D228"/>
    <mergeCell ref="B229:D229"/>
    <mergeCell ref="B222:D222"/>
    <mergeCell ref="B223:D223"/>
    <mergeCell ref="B224:D224"/>
    <mergeCell ref="B225:D225"/>
    <mergeCell ref="B216:D216"/>
    <mergeCell ref="B217:D217"/>
    <mergeCell ref="B218:D218"/>
    <mergeCell ref="B219:D219"/>
    <mergeCell ref="B211:D211"/>
    <mergeCell ref="B212:D212"/>
    <mergeCell ref="B214:D214"/>
    <mergeCell ref="B215:D215"/>
    <mergeCell ref="B213:F213"/>
    <mergeCell ref="B206:D206"/>
    <mergeCell ref="B207:D207"/>
    <mergeCell ref="B209:D209"/>
    <mergeCell ref="B210:D210"/>
    <mergeCell ref="B208:F208"/>
    <mergeCell ref="B203:D203"/>
    <mergeCell ref="B198:F198"/>
    <mergeCell ref="B190:F190"/>
    <mergeCell ref="B199:D199"/>
    <mergeCell ref="B200:D200"/>
    <mergeCell ref="B201:D201"/>
    <mergeCell ref="B194:D194"/>
    <mergeCell ref="B197:D197"/>
    <mergeCell ref="B202:D202"/>
    <mergeCell ref="B192:D192"/>
    <mergeCell ref="B193:D193"/>
    <mergeCell ref="B186:D186"/>
    <mergeCell ref="B189:D189"/>
    <mergeCell ref="B191:D191"/>
    <mergeCell ref="B185:D185"/>
    <mergeCell ref="B154:D154"/>
    <mergeCell ref="B155:D155"/>
    <mergeCell ref="B156:D156"/>
    <mergeCell ref="C159:E159"/>
    <mergeCell ref="B178:D178"/>
    <mergeCell ref="B179:D179"/>
    <mergeCell ref="B182:D182"/>
    <mergeCell ref="B183:D183"/>
    <mergeCell ref="B184:D184"/>
    <mergeCell ref="B137:D137"/>
    <mergeCell ref="B138:D138"/>
    <mergeCell ref="B134:D134"/>
    <mergeCell ref="B135:D135"/>
    <mergeCell ref="B127:D129"/>
    <mergeCell ref="B130:D130"/>
    <mergeCell ref="B131:D131"/>
    <mergeCell ref="B136:D136"/>
    <mergeCell ref="B121:D121"/>
    <mergeCell ref="B122:D122"/>
    <mergeCell ref="B123:D123"/>
    <mergeCell ref="B124:D124"/>
    <mergeCell ref="B117:D117"/>
    <mergeCell ref="B118:D118"/>
    <mergeCell ref="B119:D119"/>
    <mergeCell ref="B120:D120"/>
    <mergeCell ref="B113:D113"/>
    <mergeCell ref="B114:D114"/>
    <mergeCell ref="B115:D115"/>
    <mergeCell ref="B116:D116"/>
    <mergeCell ref="B109:D109"/>
    <mergeCell ref="B110:D110"/>
    <mergeCell ref="B111:D111"/>
    <mergeCell ref="B112:D112"/>
    <mergeCell ref="B101:D101"/>
    <mergeCell ref="B104:D106"/>
    <mergeCell ref="B107:D107"/>
    <mergeCell ref="B108:D108"/>
    <mergeCell ref="B97:D97"/>
    <mergeCell ref="B98:D98"/>
    <mergeCell ref="B99:D99"/>
    <mergeCell ref="B100:D100"/>
    <mergeCell ref="B91:D91"/>
    <mergeCell ref="B94:D94"/>
    <mergeCell ref="B95:D95"/>
    <mergeCell ref="B96:D96"/>
    <mergeCell ref="B87:D87"/>
    <mergeCell ref="B88:D88"/>
    <mergeCell ref="B89:D89"/>
    <mergeCell ref="B90:D90"/>
    <mergeCell ref="B81:D81"/>
    <mergeCell ref="B82:D82"/>
    <mergeCell ref="B85:D85"/>
    <mergeCell ref="B86:D86"/>
    <mergeCell ref="B77:D77"/>
    <mergeCell ref="B78:D78"/>
    <mergeCell ref="B79:D79"/>
    <mergeCell ref="B80:D80"/>
    <mergeCell ref="B73:D73"/>
    <mergeCell ref="B74:D74"/>
    <mergeCell ref="B75:D75"/>
    <mergeCell ref="B76:D76"/>
    <mergeCell ref="B69:D69"/>
    <mergeCell ref="B70:D70"/>
    <mergeCell ref="B71:D71"/>
    <mergeCell ref="B72:D72"/>
    <mergeCell ref="B65:D65"/>
    <mergeCell ref="B66:D66"/>
    <mergeCell ref="B67:D67"/>
    <mergeCell ref="B68:D68"/>
    <mergeCell ref="B57:D57"/>
    <mergeCell ref="B62:D62"/>
    <mergeCell ref="B63:D63"/>
    <mergeCell ref="B64:D64"/>
    <mergeCell ref="B60:D60"/>
    <mergeCell ref="B53:D53"/>
    <mergeCell ref="B54:D54"/>
    <mergeCell ref="B55:D55"/>
    <mergeCell ref="B56:D56"/>
    <mergeCell ref="B49:D49"/>
    <mergeCell ref="B50:D50"/>
    <mergeCell ref="B51:D51"/>
    <mergeCell ref="B52:D52"/>
    <mergeCell ref="B35:D35"/>
    <mergeCell ref="B37:D37"/>
    <mergeCell ref="B38:D38"/>
    <mergeCell ref="B39:D39"/>
    <mergeCell ref="B47:D47"/>
    <mergeCell ref="B40:D40"/>
    <mergeCell ref="B41:D41"/>
    <mergeCell ref="B42:D42"/>
    <mergeCell ref="B43:D43"/>
    <mergeCell ref="B28:D28"/>
    <mergeCell ref="B48:D48"/>
    <mergeCell ref="B29:D29"/>
    <mergeCell ref="B30:D30"/>
    <mergeCell ref="B31:D31"/>
    <mergeCell ref="B32:D32"/>
    <mergeCell ref="B36:G36"/>
    <mergeCell ref="B44:D44"/>
    <mergeCell ref="B45:D45"/>
    <mergeCell ref="B46:D46"/>
    <mergeCell ref="B23:D23"/>
    <mergeCell ref="B25:D25"/>
    <mergeCell ref="B26:D26"/>
    <mergeCell ref="B27:D27"/>
    <mergeCell ref="B9:D9"/>
    <mergeCell ref="B18:D18"/>
    <mergeCell ref="B15:D15"/>
    <mergeCell ref="B10:D10"/>
    <mergeCell ref="B11:D11"/>
    <mergeCell ref="B12:D12"/>
    <mergeCell ref="B13:D13"/>
    <mergeCell ref="B14:D14"/>
    <mergeCell ref="B150:D150"/>
    <mergeCell ref="B151:D151"/>
    <mergeCell ref="B152:D152"/>
    <mergeCell ref="C169:D169"/>
    <mergeCell ref="B153:D153"/>
    <mergeCell ref="E143:E145"/>
    <mergeCell ref="B132:D132"/>
    <mergeCell ref="B133:D133"/>
    <mergeCell ref="A169:A170"/>
    <mergeCell ref="B169:B170"/>
    <mergeCell ref="B139:D139"/>
    <mergeCell ref="B140:D140"/>
    <mergeCell ref="B143:D145"/>
    <mergeCell ref="B146:D146"/>
    <mergeCell ref="B147:D147"/>
    <mergeCell ref="B149:D149"/>
    <mergeCell ref="E169:F169"/>
    <mergeCell ref="F159:H159"/>
    <mergeCell ref="A104:A106"/>
    <mergeCell ref="E104:F104"/>
    <mergeCell ref="E105:F105"/>
    <mergeCell ref="B148:D148"/>
    <mergeCell ref="A127:A129"/>
    <mergeCell ref="E127:E129"/>
    <mergeCell ref="A143:A145"/>
  </mergeCells>
  <printOptions/>
  <pageMargins left="0.4330708661417323" right="0.4724409448818898" top="1.0236220472440944" bottom="0.4330708661417323" header="0.15748031496062992" footer="0.15748031496062992"/>
  <pageSetup fitToHeight="3" horizontalDpi="600" verticalDpi="600" orientation="portrait" paperSize="9" scale="60" r:id="rId2"/>
  <headerFooter alignWithMargins="0">
    <oddHeader>&amp;L&amp;G</oddHeader>
    <oddFooter>&amp;L&amp;"Arial,Κανονικά"&amp;9&amp;A&amp;R&amp;"Arial,Κανονικά"&amp;P από &amp;N</oddFooter>
  </headerFooter>
  <rowBreaks count="3" manualBreakCount="3">
    <brk id="58" max="7" man="1"/>
    <brk id="126" max="7" man="1"/>
    <brk id="187" max="7" man="1"/>
  </rowBreaks>
  <legacyDrawingHF r:id="rId1"/>
</worksheet>
</file>

<file path=xl/worksheets/sheet4.xml><?xml version="1.0" encoding="utf-8"?>
<worksheet xmlns="http://schemas.openxmlformats.org/spreadsheetml/2006/main" xmlns:r="http://schemas.openxmlformats.org/officeDocument/2006/relationships">
  <dimension ref="A1:IV22"/>
  <sheetViews>
    <sheetView zoomScale="75" zoomScaleNormal="75" workbookViewId="0" topLeftCell="IJ1">
      <selection activeCell="A1" sqref="A1:II16384"/>
    </sheetView>
  </sheetViews>
  <sheetFormatPr defaultColWidth="9.140625" defaultRowHeight="12.75"/>
  <cols>
    <col min="1" max="1" width="12.8515625" style="0" hidden="1" customWidth="1"/>
    <col min="2" max="2" width="25.8515625" style="0" hidden="1" customWidth="1"/>
    <col min="3" max="243" width="0" style="0" hidden="1" customWidth="1"/>
  </cols>
  <sheetData>
    <row r="1" spans="1:256" ht="12.75">
      <c r="A1" s="253" t="s">
        <v>1465</v>
      </c>
      <c r="B1" s="253" t="s">
        <v>482</v>
      </c>
      <c r="C1" s="254" t="s">
        <v>30</v>
      </c>
      <c r="D1" s="254" t="s">
        <v>1081</v>
      </c>
      <c r="E1" s="254" t="s">
        <v>1082</v>
      </c>
      <c r="F1" s="254" t="s">
        <v>1083</v>
      </c>
      <c r="G1" s="254" t="s">
        <v>1084</v>
      </c>
      <c r="H1" s="254" t="s">
        <v>31</v>
      </c>
      <c r="I1" s="254" t="s">
        <v>32</v>
      </c>
      <c r="J1" s="254" t="s">
        <v>33</v>
      </c>
      <c r="K1" s="254" t="s">
        <v>34</v>
      </c>
      <c r="L1" s="254" t="s">
        <v>30</v>
      </c>
      <c r="M1" s="254" t="s">
        <v>1081</v>
      </c>
      <c r="N1" s="254" t="s">
        <v>1082</v>
      </c>
      <c r="O1" s="254" t="s">
        <v>1083</v>
      </c>
      <c r="P1" s="254" t="s">
        <v>1084</v>
      </c>
      <c r="Q1" s="254" t="s">
        <v>31</v>
      </c>
      <c r="R1" s="254" t="s">
        <v>32</v>
      </c>
      <c r="S1" s="254" t="s">
        <v>33</v>
      </c>
      <c r="T1" s="254" t="s">
        <v>34</v>
      </c>
      <c r="U1" s="254" t="s">
        <v>39</v>
      </c>
      <c r="V1" s="254" t="s">
        <v>40</v>
      </c>
      <c r="W1" s="254" t="s">
        <v>41</v>
      </c>
      <c r="X1" s="254" t="s">
        <v>546</v>
      </c>
      <c r="Y1" s="254" t="s">
        <v>547</v>
      </c>
      <c r="Z1" s="254" t="s">
        <v>548</v>
      </c>
      <c r="AA1" s="254" t="s">
        <v>39</v>
      </c>
      <c r="AB1" s="254" t="s">
        <v>40</v>
      </c>
      <c r="AC1" s="254" t="s">
        <v>41</v>
      </c>
      <c r="AD1" s="254" t="s">
        <v>546</v>
      </c>
      <c r="AE1" s="254" t="s">
        <v>547</v>
      </c>
      <c r="AF1" s="254" t="s">
        <v>548</v>
      </c>
      <c r="AG1" s="213" t="s">
        <v>42</v>
      </c>
      <c r="AH1" s="4" t="s">
        <v>599</v>
      </c>
      <c r="AI1" s="4" t="s">
        <v>600</v>
      </c>
      <c r="AJ1" s="213" t="s">
        <v>43</v>
      </c>
      <c r="AK1" s="4" t="s">
        <v>601</v>
      </c>
      <c r="AL1" s="4" t="s">
        <v>602</v>
      </c>
      <c r="AM1" s="214" t="s">
        <v>44</v>
      </c>
      <c r="AN1" s="4" t="s">
        <v>603</v>
      </c>
      <c r="AO1" s="4" t="s">
        <v>604</v>
      </c>
      <c r="AP1" s="214" t="s">
        <v>45</v>
      </c>
      <c r="AQ1" s="4" t="s">
        <v>609</v>
      </c>
      <c r="AR1" s="4" t="s">
        <v>610</v>
      </c>
      <c r="AS1" s="214" t="s">
        <v>46</v>
      </c>
      <c r="AT1" s="4" t="s">
        <v>605</v>
      </c>
      <c r="AU1" s="4" t="s">
        <v>606</v>
      </c>
      <c r="AV1" s="214" t="s">
        <v>47</v>
      </c>
      <c r="AW1" s="4" t="s">
        <v>607</v>
      </c>
      <c r="AX1" s="4" t="s">
        <v>608</v>
      </c>
      <c r="AY1" s="213" t="s">
        <v>42</v>
      </c>
      <c r="AZ1" s="4" t="s">
        <v>599</v>
      </c>
      <c r="BA1" s="4" t="s">
        <v>600</v>
      </c>
      <c r="BB1" s="213" t="s">
        <v>43</v>
      </c>
      <c r="BC1" s="4" t="s">
        <v>601</v>
      </c>
      <c r="BD1" s="4" t="s">
        <v>602</v>
      </c>
      <c r="BE1" s="214" t="s">
        <v>44</v>
      </c>
      <c r="BF1" s="4" t="s">
        <v>603</v>
      </c>
      <c r="BG1" s="4" t="s">
        <v>604</v>
      </c>
      <c r="BH1" s="214" t="s">
        <v>45</v>
      </c>
      <c r="BI1" s="4" t="s">
        <v>609</v>
      </c>
      <c r="BJ1" s="4" t="s">
        <v>610</v>
      </c>
      <c r="BK1" s="214" t="s">
        <v>46</v>
      </c>
      <c r="BL1" s="4" t="s">
        <v>605</v>
      </c>
      <c r="BM1" s="4" t="s">
        <v>606</v>
      </c>
      <c r="BN1" s="214" t="s">
        <v>47</v>
      </c>
      <c r="BO1" s="4" t="s">
        <v>607</v>
      </c>
      <c r="BP1" s="4" t="s">
        <v>608</v>
      </c>
      <c r="BQ1" s="213" t="s">
        <v>42</v>
      </c>
      <c r="BR1" s="4" t="s">
        <v>599</v>
      </c>
      <c r="BS1" s="4" t="s">
        <v>600</v>
      </c>
      <c r="BT1" s="213" t="s">
        <v>43</v>
      </c>
      <c r="BU1" s="4" t="s">
        <v>601</v>
      </c>
      <c r="BV1" s="4" t="s">
        <v>602</v>
      </c>
      <c r="BW1" s="214" t="s">
        <v>44</v>
      </c>
      <c r="BX1" s="4" t="s">
        <v>603</v>
      </c>
      <c r="BY1" s="4" t="s">
        <v>604</v>
      </c>
      <c r="BZ1" s="214" t="s">
        <v>45</v>
      </c>
      <c r="CA1" s="4" t="s">
        <v>609</v>
      </c>
      <c r="CB1" s="4" t="s">
        <v>610</v>
      </c>
      <c r="CC1" s="214" t="s">
        <v>46</v>
      </c>
      <c r="CD1" s="4" t="s">
        <v>605</v>
      </c>
      <c r="CE1" s="4" t="s">
        <v>606</v>
      </c>
      <c r="CF1" s="214" t="s">
        <v>47</v>
      </c>
      <c r="CG1" s="4" t="s">
        <v>607</v>
      </c>
      <c r="CH1" s="4" t="s">
        <v>608</v>
      </c>
      <c r="CI1" s="213" t="s">
        <v>50</v>
      </c>
      <c r="CJ1" s="4" t="s">
        <v>51</v>
      </c>
      <c r="CK1" s="4" t="s">
        <v>52</v>
      </c>
      <c r="CL1" s="213" t="s">
        <v>53</v>
      </c>
      <c r="CM1" s="4" t="s">
        <v>58</v>
      </c>
      <c r="CN1" s="4" t="s">
        <v>59</v>
      </c>
      <c r="CO1" s="214" t="s">
        <v>54</v>
      </c>
      <c r="CP1" s="4" t="s">
        <v>60</v>
      </c>
      <c r="CQ1" s="4" t="s">
        <v>61</v>
      </c>
      <c r="CR1" s="214" t="s">
        <v>55</v>
      </c>
      <c r="CS1" s="4" t="s">
        <v>62</v>
      </c>
      <c r="CT1" s="4" t="s">
        <v>63</v>
      </c>
      <c r="CU1" s="214" t="s">
        <v>56</v>
      </c>
      <c r="CV1" s="4" t="s">
        <v>64</v>
      </c>
      <c r="CW1" s="4" t="s">
        <v>65</v>
      </c>
      <c r="CX1" s="214" t="s">
        <v>57</v>
      </c>
      <c r="CY1" s="4" t="s">
        <v>66</v>
      </c>
      <c r="CZ1" s="4" t="s">
        <v>67</v>
      </c>
      <c r="DA1" s="213" t="s">
        <v>50</v>
      </c>
      <c r="DB1" s="4" t="s">
        <v>51</v>
      </c>
      <c r="DC1" s="4" t="s">
        <v>52</v>
      </c>
      <c r="DD1" s="213" t="s">
        <v>53</v>
      </c>
      <c r="DE1" s="4" t="s">
        <v>58</v>
      </c>
      <c r="DF1" s="4" t="s">
        <v>59</v>
      </c>
      <c r="DG1" s="214" t="s">
        <v>54</v>
      </c>
      <c r="DH1" s="4" t="s">
        <v>60</v>
      </c>
      <c r="DI1" s="4" t="s">
        <v>61</v>
      </c>
      <c r="DJ1" s="214" t="s">
        <v>55</v>
      </c>
      <c r="DK1" s="4" t="s">
        <v>62</v>
      </c>
      <c r="DL1" s="4" t="s">
        <v>63</v>
      </c>
      <c r="DM1" s="214" t="s">
        <v>56</v>
      </c>
      <c r="DN1" s="4" t="s">
        <v>64</v>
      </c>
      <c r="DO1" s="4" t="s">
        <v>65</v>
      </c>
      <c r="DP1" s="214" t="s">
        <v>57</v>
      </c>
      <c r="DQ1" s="4" t="s">
        <v>66</v>
      </c>
      <c r="DR1" s="4" t="s">
        <v>67</v>
      </c>
      <c r="DS1" s="213" t="s">
        <v>50</v>
      </c>
      <c r="DT1" s="4" t="s">
        <v>51</v>
      </c>
      <c r="DU1" s="4" t="s">
        <v>52</v>
      </c>
      <c r="DV1" s="213" t="s">
        <v>53</v>
      </c>
      <c r="DW1" s="4" t="s">
        <v>58</v>
      </c>
      <c r="DX1" s="4" t="s">
        <v>59</v>
      </c>
      <c r="DY1" s="214" t="s">
        <v>54</v>
      </c>
      <c r="DZ1" s="4" t="s">
        <v>60</v>
      </c>
      <c r="EA1" s="4" t="s">
        <v>61</v>
      </c>
      <c r="EB1" s="214" t="s">
        <v>55</v>
      </c>
      <c r="EC1" s="4" t="s">
        <v>62</v>
      </c>
      <c r="ED1" s="4" t="s">
        <v>63</v>
      </c>
      <c r="EE1" s="214" t="s">
        <v>56</v>
      </c>
      <c r="EF1" s="4" t="s">
        <v>64</v>
      </c>
      <c r="EG1" s="4" t="s">
        <v>65</v>
      </c>
      <c r="EH1" s="214" t="s">
        <v>57</v>
      </c>
      <c r="EI1" s="4" t="s">
        <v>66</v>
      </c>
      <c r="EJ1" s="4" t="s">
        <v>67</v>
      </c>
      <c r="EK1" s="255" t="s">
        <v>68</v>
      </c>
      <c r="EL1" s="255" t="s">
        <v>69</v>
      </c>
      <c r="EM1" s="255" t="s">
        <v>70</v>
      </c>
      <c r="EN1" s="255" t="s">
        <v>75</v>
      </c>
      <c r="EO1" s="255" t="s">
        <v>76</v>
      </c>
      <c r="EP1" s="255" t="s">
        <v>77</v>
      </c>
      <c r="EQ1" s="164" t="s">
        <v>81</v>
      </c>
      <c r="ER1" s="155" t="s">
        <v>82</v>
      </c>
      <c r="ES1" s="155" t="s">
        <v>83</v>
      </c>
      <c r="ET1" s="155" t="s">
        <v>84</v>
      </c>
      <c r="EU1" s="155" t="s">
        <v>85</v>
      </c>
      <c r="EV1" s="155" t="s">
        <v>86</v>
      </c>
      <c r="EW1" s="155" t="s">
        <v>87</v>
      </c>
      <c r="EX1" s="154" t="s">
        <v>88</v>
      </c>
      <c r="EY1" s="155" t="s">
        <v>89</v>
      </c>
      <c r="EZ1" s="155" t="s">
        <v>90</v>
      </c>
      <c r="FA1" s="154" t="s">
        <v>91</v>
      </c>
      <c r="FB1" s="155" t="s">
        <v>92</v>
      </c>
      <c r="FC1" s="217" t="s">
        <v>93</v>
      </c>
      <c r="FD1" s="164" t="s">
        <v>81</v>
      </c>
      <c r="FE1" s="155" t="s">
        <v>82</v>
      </c>
      <c r="FF1" s="155" t="s">
        <v>83</v>
      </c>
      <c r="FG1" s="155" t="s">
        <v>84</v>
      </c>
      <c r="FH1" s="155" t="s">
        <v>85</v>
      </c>
      <c r="FI1" s="155" t="s">
        <v>86</v>
      </c>
      <c r="FJ1" s="155" t="s">
        <v>87</v>
      </c>
      <c r="FK1" s="154" t="s">
        <v>88</v>
      </c>
      <c r="FL1" s="155" t="s">
        <v>89</v>
      </c>
      <c r="FM1" s="155" t="s">
        <v>90</v>
      </c>
      <c r="FN1" s="154" t="s">
        <v>91</v>
      </c>
      <c r="FO1" s="155" t="s">
        <v>92</v>
      </c>
      <c r="FP1" s="217" t="s">
        <v>93</v>
      </c>
      <c r="FQ1" s="164" t="s">
        <v>108</v>
      </c>
      <c r="FR1" s="155" t="s">
        <v>109</v>
      </c>
      <c r="FS1" s="155" t="s">
        <v>110</v>
      </c>
      <c r="FT1" s="155" t="s">
        <v>111</v>
      </c>
      <c r="FU1" s="155" t="s">
        <v>112</v>
      </c>
      <c r="FV1" s="155" t="s">
        <v>113</v>
      </c>
      <c r="FW1" s="217" t="s">
        <v>114</v>
      </c>
      <c r="FX1" s="164" t="s">
        <v>121</v>
      </c>
      <c r="FY1" s="155" t="s">
        <v>122</v>
      </c>
      <c r="FZ1" s="155" t="s">
        <v>123</v>
      </c>
      <c r="GA1" s="155" t="s">
        <v>124</v>
      </c>
      <c r="GB1" s="155" t="s">
        <v>125</v>
      </c>
      <c r="GC1" s="155" t="s">
        <v>126</v>
      </c>
      <c r="GD1" s="217" t="s">
        <v>127</v>
      </c>
      <c r="GE1" s="257" t="s">
        <v>131</v>
      </c>
      <c r="GF1" s="257" t="s">
        <v>132</v>
      </c>
      <c r="GG1" s="257" t="s">
        <v>131</v>
      </c>
      <c r="GH1" s="257" t="s">
        <v>132</v>
      </c>
      <c r="GI1" s="257" t="s">
        <v>131</v>
      </c>
      <c r="GJ1" s="257" t="s">
        <v>132</v>
      </c>
      <c r="GK1" s="257" t="s">
        <v>131</v>
      </c>
      <c r="GL1" s="257" t="s">
        <v>132</v>
      </c>
      <c r="GM1" s="257" t="s">
        <v>131</v>
      </c>
      <c r="GN1" s="257" t="s">
        <v>132</v>
      </c>
      <c r="GO1" s="257" t="s">
        <v>131</v>
      </c>
      <c r="GP1" s="257" t="s">
        <v>132</v>
      </c>
      <c r="GQ1" s="257" t="s">
        <v>134</v>
      </c>
      <c r="GR1" s="257" t="s">
        <v>135</v>
      </c>
      <c r="GS1" s="257" t="s">
        <v>134</v>
      </c>
      <c r="GT1" s="257" t="s">
        <v>135</v>
      </c>
      <c r="GU1" s="257" t="s">
        <v>134</v>
      </c>
      <c r="GV1" s="257" t="s">
        <v>135</v>
      </c>
      <c r="GW1" s="257" t="s">
        <v>134</v>
      </c>
      <c r="GX1" s="257" t="s">
        <v>135</v>
      </c>
      <c r="GY1" s="257" t="s">
        <v>134</v>
      </c>
      <c r="GZ1" s="257" t="s">
        <v>135</v>
      </c>
      <c r="HA1" s="257" t="s">
        <v>134</v>
      </c>
      <c r="HB1" s="257" t="s">
        <v>135</v>
      </c>
      <c r="HC1" s="257" t="s">
        <v>137</v>
      </c>
      <c r="HD1" s="257" t="s">
        <v>138</v>
      </c>
      <c r="HE1" s="257" t="s">
        <v>139</v>
      </c>
      <c r="HF1" s="257" t="s">
        <v>140</v>
      </c>
      <c r="HG1" s="257" t="s">
        <v>137</v>
      </c>
      <c r="HH1" s="257" t="s">
        <v>138</v>
      </c>
      <c r="HI1" s="257" t="s">
        <v>139</v>
      </c>
      <c r="HJ1" s="257" t="s">
        <v>140</v>
      </c>
      <c r="HK1" s="257" t="s">
        <v>137</v>
      </c>
      <c r="HL1" s="257" t="s">
        <v>138</v>
      </c>
      <c r="HM1" s="257" t="s">
        <v>139</v>
      </c>
      <c r="HN1" s="257" t="s">
        <v>140</v>
      </c>
      <c r="HO1" s="257" t="s">
        <v>137</v>
      </c>
      <c r="HP1" s="257" t="s">
        <v>138</v>
      </c>
      <c r="HQ1" s="257" t="s">
        <v>139</v>
      </c>
      <c r="HR1" s="257" t="s">
        <v>140</v>
      </c>
      <c r="HS1" s="257" t="s">
        <v>143</v>
      </c>
      <c r="HT1" s="257" t="s">
        <v>145</v>
      </c>
      <c r="HU1" s="257" t="s">
        <v>146</v>
      </c>
      <c r="HV1" s="257" t="s">
        <v>147</v>
      </c>
      <c r="HW1" s="257" t="s">
        <v>145</v>
      </c>
      <c r="HX1" s="257" t="s">
        <v>146</v>
      </c>
      <c r="HY1" s="257" t="s">
        <v>147</v>
      </c>
      <c r="HZ1" s="257" t="s">
        <v>149</v>
      </c>
      <c r="IA1" s="257" t="s">
        <v>150</v>
      </c>
      <c r="IB1" s="257" t="s">
        <v>149</v>
      </c>
      <c r="IC1" s="257" t="s">
        <v>150</v>
      </c>
      <c r="ID1" s="257" t="s">
        <v>152</v>
      </c>
      <c r="IE1" s="257" t="s">
        <v>153</v>
      </c>
      <c r="IF1" s="257" t="s">
        <v>154</v>
      </c>
      <c r="IG1" s="257" t="s">
        <v>152</v>
      </c>
      <c r="IH1" s="257" t="s">
        <v>153</v>
      </c>
      <c r="II1" s="257" t="s">
        <v>154</v>
      </c>
      <c r="IT1" s="258"/>
      <c r="IU1" s="258"/>
      <c r="IV1" s="258"/>
    </row>
    <row r="2" spans="1:243" ht="12.75">
      <c r="A2">
        <f>'Στοιχεία Εταιρείας'!B5</f>
        <v>0</v>
      </c>
      <c r="B2">
        <f>'Στοιχεία Εταιρείας'!B6</f>
        <v>0</v>
      </c>
      <c r="C2" s="256">
        <f>'Ποσοτικό Γενικών Αδειών'!E10</f>
        <v>0</v>
      </c>
      <c r="D2" s="256">
        <f>'Ποσοτικό Γενικών Αδειών'!E11</f>
        <v>0</v>
      </c>
      <c r="E2" s="256">
        <f>'Ποσοτικό Γενικών Αδειών'!E12</f>
        <v>0</v>
      </c>
      <c r="F2" s="256">
        <f>'Ποσοτικό Γενικών Αδειών'!E13</f>
        <v>0</v>
      </c>
      <c r="G2" s="256">
        <f>'Ποσοτικό Γενικών Αδειών'!E14</f>
        <v>0</v>
      </c>
      <c r="H2" s="256">
        <f>'Ποσοτικό Γενικών Αδειών'!E15</f>
        <v>0</v>
      </c>
      <c r="I2" s="256">
        <f>'Ποσοτικό Γενικών Αδειών'!E16</f>
        <v>0</v>
      </c>
      <c r="J2" s="256">
        <f>'Ποσοτικό Γενικών Αδειών'!E17</f>
        <v>0</v>
      </c>
      <c r="K2" s="256">
        <f>'Ποσοτικό Γενικών Αδειών'!E18</f>
        <v>0</v>
      </c>
      <c r="L2">
        <f>'Ποσοτικό Γενικών Αδειών'!F10</f>
        <v>0</v>
      </c>
      <c r="M2">
        <f>'Ποσοτικό Γενικών Αδειών'!F11</f>
        <v>0</v>
      </c>
      <c r="N2">
        <f>'Ποσοτικό Γενικών Αδειών'!F12</f>
        <v>0</v>
      </c>
      <c r="O2">
        <f>'Ποσοτικό Γενικών Αδειών'!F13</f>
        <v>0</v>
      </c>
      <c r="P2">
        <f>'Ποσοτικό Γενικών Αδειών'!F14</f>
        <v>0</v>
      </c>
      <c r="Q2">
        <f>'Ποσοτικό Γενικών Αδειών'!F15</f>
        <v>0</v>
      </c>
      <c r="R2">
        <f>'Ποσοτικό Γενικών Αδειών'!F16</f>
        <v>0</v>
      </c>
      <c r="S2">
        <f>'Ποσοτικό Γενικών Αδειών'!F17</f>
        <v>0</v>
      </c>
      <c r="T2">
        <f>'Ποσοτικό Γενικών Αδειών'!F18</f>
        <v>0</v>
      </c>
      <c r="U2" s="256">
        <f>'Ποσοτικό Γενικών Αδειών'!E25</f>
        <v>0</v>
      </c>
      <c r="V2" s="256">
        <f>'Ποσοτικό Γενικών Αδειών'!E26</f>
        <v>0</v>
      </c>
      <c r="W2" s="256">
        <f>'Ποσοτικό Γενικών Αδειών'!E27</f>
        <v>0</v>
      </c>
      <c r="X2" s="256">
        <f>'Ποσοτικό Γενικών Αδειών'!E28</f>
        <v>0</v>
      </c>
      <c r="Y2" s="256">
        <f>'Ποσοτικό Γενικών Αδειών'!E29</f>
        <v>0</v>
      </c>
      <c r="Z2" s="256">
        <f>'Ποσοτικό Γενικών Αδειών'!E30</f>
        <v>0</v>
      </c>
      <c r="AA2" s="256">
        <f>'Ποσοτικό Γενικών Αδειών'!F25</f>
        <v>0</v>
      </c>
      <c r="AB2" s="256">
        <f>'Ποσοτικό Γενικών Αδειών'!F26</f>
        <v>0</v>
      </c>
      <c r="AC2" s="256">
        <f>'Ποσοτικό Γενικών Αδειών'!F27</f>
        <v>0</v>
      </c>
      <c r="AD2" s="256">
        <f>'Ποσοτικό Γενικών Αδειών'!F28</f>
        <v>0</v>
      </c>
      <c r="AE2" s="256">
        <f>'Ποσοτικό Γενικών Αδειών'!F29</f>
        <v>0</v>
      </c>
      <c r="AF2" s="256">
        <f>'Ποσοτικό Γενικών Αδειών'!F30</f>
        <v>0</v>
      </c>
      <c r="AG2" s="256">
        <f>'Ποσοτικό Γενικών Αδειών'!E37</f>
        <v>0</v>
      </c>
      <c r="AH2" s="256">
        <f>'Ποσοτικό Γενικών Αδειών'!E38</f>
        <v>0</v>
      </c>
      <c r="AI2" s="256">
        <f>'Ποσοτικό Γενικών Αδειών'!E39</f>
        <v>0</v>
      </c>
      <c r="AJ2" s="256">
        <f>'Ποσοτικό Γενικών Αδειών'!E40</f>
        <v>0</v>
      </c>
      <c r="AK2" s="256">
        <f>'Ποσοτικό Γενικών Αδειών'!E41</f>
        <v>0</v>
      </c>
      <c r="AL2" s="256">
        <f>'Ποσοτικό Γενικών Αδειών'!E42</f>
        <v>0</v>
      </c>
      <c r="AM2" s="256">
        <f>'Ποσοτικό Γενικών Αδειών'!E43</f>
        <v>0</v>
      </c>
      <c r="AN2" s="256">
        <f>'Ποσοτικό Γενικών Αδειών'!E44</f>
        <v>0</v>
      </c>
      <c r="AO2" s="256">
        <f>'Ποσοτικό Γενικών Αδειών'!E45</f>
        <v>0</v>
      </c>
      <c r="AP2" s="256">
        <f>'Ποσοτικό Γενικών Αδειών'!E46</f>
        <v>0</v>
      </c>
      <c r="AQ2" s="256">
        <f>'Ποσοτικό Γενικών Αδειών'!E47</f>
        <v>0</v>
      </c>
      <c r="AR2" s="256">
        <f>'Ποσοτικό Γενικών Αδειών'!E48</f>
        <v>0</v>
      </c>
      <c r="AS2" s="256">
        <f>'Ποσοτικό Γενικών Αδειών'!E49</f>
        <v>0</v>
      </c>
      <c r="AT2" s="256">
        <f>'Ποσοτικό Γενικών Αδειών'!E50</f>
        <v>0</v>
      </c>
      <c r="AU2" s="256">
        <f>'Ποσοτικό Γενικών Αδειών'!E51</f>
        <v>0</v>
      </c>
      <c r="AV2" s="256">
        <f>'Ποσοτικό Γενικών Αδειών'!E52</f>
        <v>0</v>
      </c>
      <c r="AW2" s="256">
        <f>'Ποσοτικό Γενικών Αδειών'!E53</f>
        <v>0</v>
      </c>
      <c r="AX2" s="256">
        <f>'Ποσοτικό Γενικών Αδειών'!E54</f>
        <v>0</v>
      </c>
      <c r="AY2" s="256">
        <f>'Ποσοτικό Γενικών Αδειών'!F37</f>
        <v>0</v>
      </c>
      <c r="AZ2" s="256">
        <f>'Ποσοτικό Γενικών Αδειών'!F38</f>
        <v>0</v>
      </c>
      <c r="BA2" s="256">
        <f>'Ποσοτικό Γενικών Αδειών'!F39</f>
        <v>0</v>
      </c>
      <c r="BB2" s="256">
        <f>'Ποσοτικό Γενικών Αδειών'!F40</f>
        <v>0</v>
      </c>
      <c r="BC2" s="256">
        <f>'Ποσοτικό Γενικών Αδειών'!F41</f>
        <v>0</v>
      </c>
      <c r="BD2" s="256">
        <f>'Ποσοτικό Γενικών Αδειών'!F42</f>
        <v>0</v>
      </c>
      <c r="BE2" s="256">
        <f>'Ποσοτικό Γενικών Αδειών'!F43</f>
        <v>0</v>
      </c>
      <c r="BF2" s="256">
        <f>'Ποσοτικό Γενικών Αδειών'!F44</f>
        <v>0</v>
      </c>
      <c r="BG2" s="256">
        <f>'Ποσοτικό Γενικών Αδειών'!F45</f>
        <v>0</v>
      </c>
      <c r="BH2" s="256">
        <f>'Ποσοτικό Γενικών Αδειών'!F46</f>
        <v>0</v>
      </c>
      <c r="BI2" s="256">
        <f>'Ποσοτικό Γενικών Αδειών'!F47</f>
        <v>0</v>
      </c>
      <c r="BJ2" s="256">
        <f>'Ποσοτικό Γενικών Αδειών'!F48</f>
        <v>0</v>
      </c>
      <c r="BK2" s="256">
        <f>'Ποσοτικό Γενικών Αδειών'!F49</f>
        <v>0</v>
      </c>
      <c r="BL2" s="256">
        <f>'Ποσοτικό Γενικών Αδειών'!F50</f>
        <v>0</v>
      </c>
      <c r="BM2" s="256">
        <f>'Ποσοτικό Γενικών Αδειών'!F51</f>
        <v>0</v>
      </c>
      <c r="BN2" s="256">
        <f>'Ποσοτικό Γενικών Αδειών'!F52</f>
        <v>0</v>
      </c>
      <c r="BO2" s="256">
        <f>'Ποσοτικό Γενικών Αδειών'!F53</f>
        <v>0</v>
      </c>
      <c r="BP2" s="256">
        <f>'Ποσοτικό Γενικών Αδειών'!F54</f>
        <v>0</v>
      </c>
      <c r="BQ2" s="256">
        <f>'Ποσοτικό Γενικών Αδειών'!G37</f>
        <v>0</v>
      </c>
      <c r="BR2" s="256">
        <f>'Ποσοτικό Γενικών Αδειών'!G38</f>
        <v>0</v>
      </c>
      <c r="BS2" s="256">
        <f>'Ποσοτικό Γενικών Αδειών'!G39</f>
        <v>0</v>
      </c>
      <c r="BT2" s="256">
        <f>'Ποσοτικό Γενικών Αδειών'!G40</f>
        <v>0</v>
      </c>
      <c r="BU2" s="256">
        <f>'Ποσοτικό Γενικών Αδειών'!G41</f>
        <v>0</v>
      </c>
      <c r="BV2" s="256">
        <f>'Ποσοτικό Γενικών Αδειών'!G42</f>
        <v>0</v>
      </c>
      <c r="BW2" s="256">
        <f>'Ποσοτικό Γενικών Αδειών'!G43</f>
        <v>0</v>
      </c>
      <c r="BX2" s="256">
        <f>'Ποσοτικό Γενικών Αδειών'!G44</f>
        <v>0</v>
      </c>
      <c r="BY2" s="256">
        <f>'Ποσοτικό Γενικών Αδειών'!G45</f>
        <v>0</v>
      </c>
      <c r="BZ2" s="256">
        <f>'Ποσοτικό Γενικών Αδειών'!G46</f>
        <v>0</v>
      </c>
      <c r="CA2" s="256">
        <f>'Ποσοτικό Γενικών Αδειών'!G47</f>
        <v>0</v>
      </c>
      <c r="CB2" s="256">
        <f>'Ποσοτικό Γενικών Αδειών'!G48</f>
        <v>0</v>
      </c>
      <c r="CC2" s="256">
        <f>'Ποσοτικό Γενικών Αδειών'!G49</f>
        <v>0</v>
      </c>
      <c r="CD2" s="256">
        <f>'Ποσοτικό Γενικών Αδειών'!G50</f>
        <v>0</v>
      </c>
      <c r="CE2" s="256">
        <f>'Ποσοτικό Γενικών Αδειών'!G51</f>
        <v>0</v>
      </c>
      <c r="CF2" s="256">
        <f>'Ποσοτικό Γενικών Αδειών'!G52</f>
        <v>0</v>
      </c>
      <c r="CG2" s="256">
        <f>'Ποσοτικό Γενικών Αδειών'!G53</f>
        <v>0</v>
      </c>
      <c r="CH2" s="256">
        <f>'Ποσοτικό Γενικών Αδειών'!G54</f>
        <v>0</v>
      </c>
      <c r="CI2">
        <f>'Ποσοτικό Γενικών Αδειών'!E62</f>
        <v>0</v>
      </c>
      <c r="CJ2">
        <f>'Ποσοτικό Γενικών Αδειών'!E63</f>
        <v>0</v>
      </c>
      <c r="CK2">
        <f>'Ποσοτικό Γενικών Αδειών'!E64</f>
        <v>0</v>
      </c>
      <c r="CL2">
        <f>'Ποσοτικό Γενικών Αδειών'!E65</f>
        <v>0</v>
      </c>
      <c r="CM2">
        <f>'Ποσοτικό Γενικών Αδειών'!E66</f>
        <v>0</v>
      </c>
      <c r="CN2">
        <f>'Ποσοτικό Γενικών Αδειών'!E67</f>
        <v>0</v>
      </c>
      <c r="CO2">
        <f>'Ποσοτικό Γενικών Αδειών'!E68</f>
        <v>0</v>
      </c>
      <c r="CP2">
        <f>'Ποσοτικό Γενικών Αδειών'!E69</f>
        <v>0</v>
      </c>
      <c r="CQ2">
        <f>'Ποσοτικό Γενικών Αδειών'!E70</f>
        <v>0</v>
      </c>
      <c r="CR2">
        <f>'Ποσοτικό Γενικών Αδειών'!E71</f>
        <v>0</v>
      </c>
      <c r="CS2">
        <f>'Ποσοτικό Γενικών Αδειών'!E72</f>
        <v>0</v>
      </c>
      <c r="CT2">
        <f>'Ποσοτικό Γενικών Αδειών'!E73</f>
        <v>0</v>
      </c>
      <c r="CU2">
        <f>'Ποσοτικό Γενικών Αδειών'!E74</f>
        <v>0</v>
      </c>
      <c r="CV2">
        <f>'Ποσοτικό Γενικών Αδειών'!E75</f>
        <v>0</v>
      </c>
      <c r="CW2">
        <f>'Ποσοτικό Γενικών Αδειών'!E76</f>
        <v>0</v>
      </c>
      <c r="CX2">
        <f>'Ποσοτικό Γενικών Αδειών'!E77</f>
        <v>0</v>
      </c>
      <c r="CY2">
        <f>'Ποσοτικό Γενικών Αδειών'!E78</f>
        <v>0</v>
      </c>
      <c r="CZ2">
        <f>'Ποσοτικό Γενικών Αδειών'!E79</f>
        <v>0</v>
      </c>
      <c r="DA2">
        <f>'Ποσοτικό Γενικών Αδειών'!F62</f>
        <v>0</v>
      </c>
      <c r="DB2">
        <f>'Ποσοτικό Γενικών Αδειών'!F63</f>
        <v>0</v>
      </c>
      <c r="DC2">
        <f>'Ποσοτικό Γενικών Αδειών'!F64</f>
        <v>0</v>
      </c>
      <c r="DD2">
        <f>'Ποσοτικό Γενικών Αδειών'!F65</f>
        <v>0</v>
      </c>
      <c r="DE2">
        <f>'Ποσοτικό Γενικών Αδειών'!F66</f>
        <v>0</v>
      </c>
      <c r="DF2">
        <f>'Ποσοτικό Γενικών Αδειών'!F67</f>
        <v>0</v>
      </c>
      <c r="DG2">
        <f>'Ποσοτικό Γενικών Αδειών'!F68</f>
        <v>0</v>
      </c>
      <c r="DH2">
        <f>'Ποσοτικό Γενικών Αδειών'!F69</f>
        <v>0</v>
      </c>
      <c r="DI2">
        <f>'Ποσοτικό Γενικών Αδειών'!F70</f>
        <v>0</v>
      </c>
      <c r="DJ2">
        <f>'Ποσοτικό Γενικών Αδειών'!F71</f>
        <v>0</v>
      </c>
      <c r="DK2">
        <f>'Ποσοτικό Γενικών Αδειών'!F72</f>
        <v>0</v>
      </c>
      <c r="DL2">
        <f>'Ποσοτικό Γενικών Αδειών'!F73</f>
        <v>0</v>
      </c>
      <c r="DM2">
        <f>'Ποσοτικό Γενικών Αδειών'!F74</f>
        <v>0</v>
      </c>
      <c r="DN2">
        <f>'Ποσοτικό Γενικών Αδειών'!F75</f>
        <v>0</v>
      </c>
      <c r="DO2">
        <f>'Ποσοτικό Γενικών Αδειών'!F76</f>
        <v>0</v>
      </c>
      <c r="DP2">
        <f>'Ποσοτικό Γενικών Αδειών'!F77</f>
        <v>0</v>
      </c>
      <c r="DQ2">
        <f>'Ποσοτικό Γενικών Αδειών'!F78</f>
        <v>0</v>
      </c>
      <c r="DR2">
        <f>'Ποσοτικό Γενικών Αδειών'!F79</f>
        <v>0</v>
      </c>
      <c r="DS2">
        <f>'Ποσοτικό Γενικών Αδειών'!G62</f>
        <v>0</v>
      </c>
      <c r="DT2">
        <f>'Ποσοτικό Γενικών Αδειών'!G63</f>
        <v>0</v>
      </c>
      <c r="DU2">
        <f>'Ποσοτικό Γενικών Αδειών'!G64</f>
        <v>0</v>
      </c>
      <c r="DV2">
        <f>'Ποσοτικό Γενικών Αδειών'!G65</f>
        <v>0</v>
      </c>
      <c r="DW2">
        <f>'Ποσοτικό Γενικών Αδειών'!G66</f>
        <v>0</v>
      </c>
      <c r="DX2">
        <f>'Ποσοτικό Γενικών Αδειών'!G67</f>
        <v>0</v>
      </c>
      <c r="DY2">
        <f>'Ποσοτικό Γενικών Αδειών'!G68</f>
        <v>0</v>
      </c>
      <c r="DZ2">
        <f>'Ποσοτικό Γενικών Αδειών'!G69</f>
        <v>0</v>
      </c>
      <c r="EA2">
        <f>'Ποσοτικό Γενικών Αδειών'!G70</f>
        <v>0</v>
      </c>
      <c r="EB2">
        <f>'Ποσοτικό Γενικών Αδειών'!G71</f>
        <v>0</v>
      </c>
      <c r="EC2">
        <f>'Ποσοτικό Γενικών Αδειών'!G72</f>
        <v>0</v>
      </c>
      <c r="ED2">
        <f>'Ποσοτικό Γενικών Αδειών'!G73</f>
        <v>0</v>
      </c>
      <c r="EE2">
        <f>'Ποσοτικό Γενικών Αδειών'!G74</f>
        <v>0</v>
      </c>
      <c r="EF2">
        <f>'Ποσοτικό Γενικών Αδειών'!G75</f>
        <v>0</v>
      </c>
      <c r="EG2">
        <f>'Ποσοτικό Γενικών Αδειών'!G76</f>
        <v>0</v>
      </c>
      <c r="EH2">
        <f>'Ποσοτικό Γενικών Αδειών'!G77</f>
        <v>0</v>
      </c>
      <c r="EI2">
        <f>'Ποσοτικό Γενικών Αδειών'!G78</f>
        <v>0</v>
      </c>
      <c r="EJ2">
        <f>'Ποσοτικό Γενικών Αδειών'!G79</f>
        <v>0</v>
      </c>
      <c r="EK2" s="256">
        <f>'Ποσοτικό Γενικών Αδειών'!E87</f>
        <v>0</v>
      </c>
      <c r="EL2" s="256">
        <f>'Ποσοτικό Γενικών Αδειών'!E88</f>
        <v>0</v>
      </c>
      <c r="EM2" s="256">
        <f>'Ποσοτικό Γενικών Αδειών'!E89</f>
        <v>0</v>
      </c>
      <c r="EN2">
        <f>'Ποσοτικό Γενικών Αδειών'!E96</f>
        <v>0</v>
      </c>
      <c r="EO2">
        <f>'Ποσοτικό Γενικών Αδειών'!E97</f>
        <v>0</v>
      </c>
      <c r="EP2">
        <f>'Ποσοτικό Γενικών Αδειών'!E98</f>
        <v>0</v>
      </c>
      <c r="EQ2" s="256">
        <f>'Ποσοτικό Γενικών Αδειών'!E110</f>
        <v>0</v>
      </c>
      <c r="ER2" s="256">
        <f>'Ποσοτικό Γενικών Αδειών'!E111</f>
        <v>0</v>
      </c>
      <c r="ES2" s="256">
        <f>'Ποσοτικό Γενικών Αδειών'!E112</f>
        <v>0</v>
      </c>
      <c r="ET2" s="256">
        <f>'Ποσοτικό Γενικών Αδειών'!E113</f>
        <v>0</v>
      </c>
      <c r="EU2" s="256">
        <f>'Ποσοτικό Γενικών Αδειών'!E114</f>
        <v>0</v>
      </c>
      <c r="EV2" s="256">
        <f>'Ποσοτικό Γενικών Αδειών'!E115</f>
        <v>0</v>
      </c>
      <c r="EW2" s="256">
        <f>'Ποσοτικό Γενικών Αδειών'!E116</f>
        <v>0</v>
      </c>
      <c r="EX2" s="256">
        <f>'Ποσοτικό Γενικών Αδειών'!E117</f>
        <v>0</v>
      </c>
      <c r="EY2" s="256">
        <f>'Ποσοτικό Γενικών Αδειών'!E118</f>
        <v>0</v>
      </c>
      <c r="EZ2" s="256">
        <f>'Ποσοτικό Γενικών Αδειών'!E119</f>
        <v>0</v>
      </c>
      <c r="FA2" s="256">
        <f>'Ποσοτικό Γενικών Αδειών'!E120</f>
        <v>0</v>
      </c>
      <c r="FB2" s="256">
        <f>'Ποσοτικό Γενικών Αδειών'!E121</f>
        <v>0</v>
      </c>
      <c r="FC2" s="256">
        <f>'Ποσοτικό Γενικών Αδειών'!E122</f>
        <v>0</v>
      </c>
      <c r="FD2" s="256">
        <f>'Ποσοτικό Γενικών Αδειών'!F110</f>
        <v>0</v>
      </c>
      <c r="FE2" s="256">
        <f>'Ποσοτικό Γενικών Αδειών'!F111</f>
        <v>0</v>
      </c>
      <c r="FF2" s="256">
        <f>'Ποσοτικό Γενικών Αδειών'!F112</f>
        <v>0</v>
      </c>
      <c r="FG2" s="256">
        <f>'Ποσοτικό Γενικών Αδειών'!F113</f>
        <v>0</v>
      </c>
      <c r="FH2" s="256">
        <f>'Ποσοτικό Γενικών Αδειών'!F114</f>
        <v>0</v>
      </c>
      <c r="FI2" s="256">
        <f>'Ποσοτικό Γενικών Αδειών'!F115</f>
        <v>0</v>
      </c>
      <c r="FJ2" s="256">
        <f>'Ποσοτικό Γενικών Αδειών'!F116</f>
        <v>0</v>
      </c>
      <c r="FK2" s="256">
        <f>'Ποσοτικό Γενικών Αδειών'!F117</f>
        <v>0</v>
      </c>
      <c r="FL2" s="256">
        <f>'Ποσοτικό Γενικών Αδειών'!F118</f>
        <v>0</v>
      </c>
      <c r="FM2" s="256">
        <f>'Ποσοτικό Γενικών Αδειών'!F119</f>
        <v>0</v>
      </c>
      <c r="FN2" s="256">
        <f>'Ποσοτικό Γενικών Αδειών'!F120</f>
        <v>0</v>
      </c>
      <c r="FO2" s="256">
        <f>'Ποσοτικό Γενικών Αδειών'!F121</f>
        <v>0</v>
      </c>
      <c r="FP2" s="256">
        <f>'Ποσοτικό Γενικών Αδειών'!F122</f>
        <v>0</v>
      </c>
      <c r="FQ2" s="256">
        <f>'Ποσοτικό Γενικών Αδειών'!E132</f>
        <v>0</v>
      </c>
      <c r="FR2" s="256">
        <f>'Ποσοτικό Γενικών Αδειών'!E133</f>
        <v>0</v>
      </c>
      <c r="FS2" s="256">
        <f>'Ποσοτικό Γενικών Αδειών'!E134</f>
        <v>0</v>
      </c>
      <c r="FT2" s="256">
        <f>'Ποσοτικό Γενικών Αδειών'!E135</f>
        <v>0</v>
      </c>
      <c r="FU2" s="256">
        <f>'Ποσοτικό Γενικών Αδειών'!E136</f>
        <v>0</v>
      </c>
      <c r="FV2" s="256">
        <f>'Ποσοτικό Γενικών Αδειών'!E137</f>
        <v>0</v>
      </c>
      <c r="FW2" s="256">
        <f>'Ποσοτικό Γενικών Αδειών'!E138</f>
        <v>0</v>
      </c>
      <c r="FX2" s="256">
        <f>'Ποσοτικό Γενικών Αδειών'!E148</f>
        <v>0</v>
      </c>
      <c r="FY2" s="256">
        <f>'Ποσοτικό Γενικών Αδειών'!E149</f>
        <v>0</v>
      </c>
      <c r="FZ2" s="256">
        <f>'Ποσοτικό Γενικών Αδειών'!E150</f>
        <v>0</v>
      </c>
      <c r="GA2" s="256">
        <f>'Ποσοτικό Γενικών Αδειών'!E151</f>
        <v>0</v>
      </c>
      <c r="GB2" s="256">
        <f>'Ποσοτικό Γενικών Αδειών'!E152</f>
        <v>0</v>
      </c>
      <c r="GC2" s="256">
        <f>'Ποσοτικό Γενικών Αδειών'!E153</f>
        <v>0</v>
      </c>
      <c r="GD2" s="256">
        <f>'Ποσοτικό Γενικών Αδειών'!E154</f>
        <v>0</v>
      </c>
      <c r="GE2" s="256">
        <f>'Ποσοτικό Γενικών Αδειών'!C161</f>
        <v>0</v>
      </c>
      <c r="GF2" s="256">
        <f>'Ποσοτικό Γενικών Αδειών'!C162</f>
        <v>0</v>
      </c>
      <c r="GG2" s="256">
        <f>'Ποσοτικό Γενικών Αδειών'!D161</f>
        <v>0</v>
      </c>
      <c r="GH2" s="256">
        <f>'Ποσοτικό Γενικών Αδειών'!D162</f>
        <v>0</v>
      </c>
      <c r="GI2" s="256">
        <f>'Ποσοτικό Γενικών Αδειών'!E161</f>
        <v>0</v>
      </c>
      <c r="GJ2" s="256">
        <f>'Ποσοτικό Γενικών Αδειών'!E162</f>
        <v>0</v>
      </c>
      <c r="GK2" s="256">
        <f>'Ποσοτικό Γενικών Αδειών'!F161</f>
        <v>0</v>
      </c>
      <c r="GL2" s="256">
        <f>'Ποσοτικό Γενικών Αδειών'!F162</f>
        <v>0</v>
      </c>
      <c r="GM2" s="256">
        <f>'Ποσοτικό Γενικών Αδειών'!G161</f>
        <v>0</v>
      </c>
      <c r="GN2" s="256">
        <f>'Ποσοτικό Γενικών Αδειών'!G162</f>
        <v>0</v>
      </c>
      <c r="GO2" s="256">
        <f>'Ποσοτικό Γενικών Αδειών'!H161</f>
        <v>0</v>
      </c>
      <c r="GP2" s="256">
        <f>'Ποσοτικό Γενικών Αδειών'!H162</f>
        <v>0</v>
      </c>
      <c r="GQ2" s="256">
        <f>'Ποσοτικό Γενικών Αδειών'!C164</f>
        <v>0</v>
      </c>
      <c r="GR2" s="256">
        <f>'Ποσοτικό Γενικών Αδειών'!C165</f>
        <v>0</v>
      </c>
      <c r="GS2" s="256">
        <f>'Ποσοτικό Γενικών Αδειών'!D164</f>
        <v>0</v>
      </c>
      <c r="GT2" s="256">
        <f>'Ποσοτικό Γενικών Αδειών'!D165</f>
        <v>0</v>
      </c>
      <c r="GU2" s="256">
        <f>'Ποσοτικό Γενικών Αδειών'!E164</f>
        <v>0</v>
      </c>
      <c r="GV2" s="256">
        <f>'Ποσοτικό Γενικών Αδειών'!E165</f>
        <v>0</v>
      </c>
      <c r="GW2" s="256">
        <f>'Ποσοτικό Γενικών Αδειών'!F164</f>
        <v>0</v>
      </c>
      <c r="GX2" s="256">
        <f>'Ποσοτικό Γενικών Αδειών'!F165</f>
        <v>0</v>
      </c>
      <c r="GY2" s="256">
        <f>'Ποσοτικό Γενικών Αδειών'!G164</f>
        <v>0</v>
      </c>
      <c r="GZ2" s="256">
        <f>'Ποσοτικό Γενικών Αδειών'!G165</f>
        <v>0</v>
      </c>
      <c r="HA2" s="256">
        <f>'Ποσοτικό Γενικών Αδειών'!H164</f>
        <v>0</v>
      </c>
      <c r="HB2" s="256">
        <f>'Ποσοτικό Γενικών Αδειών'!H165</f>
        <v>0</v>
      </c>
      <c r="HC2" s="256">
        <f>'Ποσοτικό Γενικών Αδειών'!C171</f>
        <v>0</v>
      </c>
      <c r="HD2" s="256">
        <f>'Ποσοτικό Γενικών Αδειών'!C172</f>
        <v>0</v>
      </c>
      <c r="HE2" s="256">
        <f>'Ποσοτικό Γενικών Αδειών'!C173</f>
        <v>0</v>
      </c>
      <c r="HF2" s="256">
        <f>'Ποσοτικό Γενικών Αδειών'!C174</f>
        <v>0</v>
      </c>
      <c r="HG2" s="256">
        <f>'Ποσοτικό Γενικών Αδειών'!D171</f>
        <v>0</v>
      </c>
      <c r="HH2" s="256">
        <f>'Ποσοτικό Γενικών Αδειών'!D172</f>
        <v>0</v>
      </c>
      <c r="HI2" s="256">
        <f>'Ποσοτικό Γενικών Αδειών'!D173</f>
        <v>0</v>
      </c>
      <c r="HJ2" s="256">
        <f>'Ποσοτικό Γενικών Αδειών'!D174</f>
        <v>0</v>
      </c>
      <c r="HK2" s="256">
        <f>'Ποσοτικό Γενικών Αδειών'!E171</f>
        <v>0</v>
      </c>
      <c r="HL2" s="256">
        <f>'Ποσοτικό Γενικών Αδειών'!E172</f>
        <v>0</v>
      </c>
      <c r="HM2" s="256">
        <f>'Ποσοτικό Γενικών Αδειών'!E173</f>
        <v>0</v>
      </c>
      <c r="HN2" s="256">
        <f>'Ποσοτικό Γενικών Αδειών'!E174</f>
        <v>0</v>
      </c>
      <c r="HO2" s="256">
        <f>'Ποσοτικό Γενικών Αδειών'!F171</f>
        <v>0</v>
      </c>
      <c r="HP2" s="256">
        <f>'Ποσοτικό Γενικών Αδειών'!F172</f>
        <v>0</v>
      </c>
      <c r="HQ2" s="256">
        <f>'Ποσοτικό Γενικών Αδειών'!F173</f>
        <v>0</v>
      </c>
      <c r="HR2" s="256">
        <f>'Ποσοτικό Γενικών Αδειών'!F174</f>
        <v>0</v>
      </c>
      <c r="HS2" s="256">
        <f>'Ποσοτικό Γενικών Αδειών'!E179</f>
        <v>0</v>
      </c>
      <c r="HT2" s="256">
        <f>'Ποσοτικό Γενικών Αδειών'!E183</f>
        <v>0</v>
      </c>
      <c r="HU2" s="256">
        <f>'Ποσοτικό Γενικών Αδειών'!E184</f>
        <v>0</v>
      </c>
      <c r="HV2" s="256">
        <f>'Ποσοτικό Γενικών Αδειών'!E185</f>
        <v>0</v>
      </c>
      <c r="HW2" s="256">
        <f>'Ποσοτικό Γενικών Αδειών'!F183</f>
        <v>0</v>
      </c>
      <c r="HX2" s="256">
        <f>'Ποσοτικό Γενικών Αδειών'!F184</f>
        <v>0</v>
      </c>
      <c r="HY2" s="256">
        <f>'Ποσοτικό Γενικών Αδειών'!F185</f>
        <v>0</v>
      </c>
      <c r="HZ2" s="256">
        <f>'Ποσοτικό Γενικών Αδειών'!E191</f>
        <v>0</v>
      </c>
      <c r="IA2" s="256">
        <f>'Ποσοτικό Γενικών Αδειών'!E192</f>
        <v>0</v>
      </c>
      <c r="IB2" s="256">
        <f>'Ποσοτικό Γενικών Αδειών'!F191</f>
        <v>0</v>
      </c>
      <c r="IC2" s="256">
        <f>'Ποσοτικό Γενικών Αδειών'!F192</f>
        <v>0</v>
      </c>
      <c r="ID2" s="256">
        <f>'Ποσοτικό Γενικών Αδειών'!E199</f>
        <v>0</v>
      </c>
      <c r="IE2" s="256">
        <f>'Ποσοτικό Γενικών Αδειών'!E200</f>
        <v>0</v>
      </c>
      <c r="IF2" s="256">
        <f>'Ποσοτικό Γενικών Αδειών'!E201</f>
        <v>0</v>
      </c>
      <c r="IG2" s="256">
        <f>'Ποσοτικό Γενικών Αδειών'!F199</f>
        <v>0</v>
      </c>
      <c r="IH2" s="256">
        <f>'Ποσοτικό Γενικών Αδειών'!F200</f>
        <v>0</v>
      </c>
      <c r="II2" s="256">
        <f>'Ποσοτικό Γενικών Αδειών'!F201</f>
        <v>0</v>
      </c>
    </row>
    <row r="3" ht="12.75">
      <c r="C3" s="256"/>
    </row>
    <row r="6" spans="211:223" ht="12.75">
      <c r="HC6" s="256"/>
      <c r="HG6" s="256"/>
      <c r="HK6" s="256"/>
      <c r="HO6" s="256"/>
    </row>
    <row r="9" spans="173:180" ht="12.75">
      <c r="FQ9" s="256"/>
      <c r="FX9" s="256"/>
    </row>
    <row r="10" ht="12.75">
      <c r="FQ10" s="256"/>
    </row>
    <row r="11" spans="3:173" ht="12.75">
      <c r="C11" s="256"/>
      <c r="FQ11" s="256"/>
    </row>
    <row r="15" spans="147:160" ht="12.75">
      <c r="EQ15" s="256"/>
      <c r="FD15" s="256"/>
    </row>
    <row r="16" spans="147:160" ht="12.75">
      <c r="EQ16" s="256"/>
      <c r="FD16" s="256"/>
    </row>
    <row r="17" spans="147:160" ht="12.75">
      <c r="EQ17" s="256"/>
      <c r="FD17" s="256"/>
    </row>
    <row r="20" spans="51:69" ht="12.75">
      <c r="AY20" s="256"/>
      <c r="BQ20" s="256"/>
    </row>
    <row r="21" ht="12.75">
      <c r="BQ21" s="256"/>
    </row>
    <row r="22" ht="12.75">
      <c r="BQ22" s="256"/>
    </row>
  </sheetData>
  <sheetProtection password="C2FC"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W2"/>
  <sheetViews>
    <sheetView workbookViewId="0" topLeftCell="X1">
      <selection activeCell="A1" sqref="A1:W16384"/>
    </sheetView>
  </sheetViews>
  <sheetFormatPr defaultColWidth="9.140625" defaultRowHeight="12.75"/>
  <cols>
    <col min="1" max="23" width="0" style="0" hidden="1" customWidth="1"/>
  </cols>
  <sheetData>
    <row r="1" spans="1:23" ht="12.75">
      <c r="A1" s="257" t="s">
        <v>1093</v>
      </c>
      <c r="B1" s="257" t="s">
        <v>158</v>
      </c>
      <c r="C1" s="257" t="s">
        <v>159</v>
      </c>
      <c r="D1" s="257" t="s">
        <v>1093</v>
      </c>
      <c r="E1" s="257" t="s">
        <v>158</v>
      </c>
      <c r="F1" s="257" t="s">
        <v>159</v>
      </c>
      <c r="G1" s="257" t="s">
        <v>161</v>
      </c>
      <c r="H1" s="257" t="s">
        <v>162</v>
      </c>
      <c r="I1" s="257" t="s">
        <v>163</v>
      </c>
      <c r="J1" s="257" t="s">
        <v>164</v>
      </c>
      <c r="K1" s="257" t="s">
        <v>161</v>
      </c>
      <c r="L1" s="257" t="s">
        <v>162</v>
      </c>
      <c r="M1" s="257" t="s">
        <v>163</v>
      </c>
      <c r="N1" s="257" t="s">
        <v>164</v>
      </c>
      <c r="O1" s="257" t="s">
        <v>167</v>
      </c>
      <c r="P1" s="257" t="s">
        <v>168</v>
      </c>
      <c r="Q1" s="257" t="s">
        <v>1095</v>
      </c>
      <c r="R1" s="257" t="s">
        <v>1096</v>
      </c>
      <c r="S1" s="257" t="s">
        <v>1097</v>
      </c>
      <c r="T1" s="257" t="s">
        <v>1098</v>
      </c>
      <c r="U1" s="257" t="s">
        <v>1099</v>
      </c>
      <c r="V1" s="257" t="s">
        <v>1100</v>
      </c>
      <c r="W1" s="257" t="s">
        <v>1033</v>
      </c>
    </row>
    <row r="2" spans="1:23" ht="12.75">
      <c r="A2" s="256">
        <f>'Ποσοτικό Γενικών Αδειών'!E209</f>
        <v>0</v>
      </c>
      <c r="B2" s="256">
        <f>'Ποσοτικό Γενικών Αδειών'!E210</f>
        <v>0</v>
      </c>
      <c r="C2" s="256">
        <f>'Ποσοτικό Γενικών Αδειών'!E211</f>
        <v>0</v>
      </c>
      <c r="D2" s="256">
        <f>'Ποσοτικό Γενικών Αδειών'!F209</f>
        <v>0</v>
      </c>
      <c r="E2" s="256">
        <f>'Ποσοτικό Γενικών Αδειών'!F210</f>
        <v>0</v>
      </c>
      <c r="F2" s="256">
        <f>'Ποσοτικό Γενικών Αδειών'!F211</f>
        <v>0</v>
      </c>
      <c r="G2" s="256">
        <f>'Ποσοτικό Γενικών Αδειών'!E214</f>
        <v>0</v>
      </c>
      <c r="H2" s="256">
        <f>'Ποσοτικό Γενικών Αδειών'!E215</f>
        <v>0</v>
      </c>
      <c r="I2" s="256">
        <f>'Ποσοτικό Γενικών Αδειών'!E216</f>
        <v>0</v>
      </c>
      <c r="J2" s="256">
        <f>'Ποσοτικό Γενικών Αδειών'!E217</f>
        <v>0</v>
      </c>
      <c r="K2">
        <f>'Ποσοτικό Γενικών Αδειών'!F214</f>
        <v>0</v>
      </c>
      <c r="L2">
        <f>'Ποσοτικό Γενικών Αδειών'!F215</f>
        <v>0</v>
      </c>
      <c r="M2">
        <f>'Ποσοτικό Γενικών Αδειών'!F216</f>
        <v>0</v>
      </c>
      <c r="N2">
        <f>'Ποσοτικό Γενικών Αδειών'!F217</f>
        <v>0</v>
      </c>
      <c r="O2">
        <f>'Ποσοτικό Γενικών Αδειών'!E223</f>
        <v>0</v>
      </c>
      <c r="P2">
        <f>'Ποσοτικό Γενικών Αδειών'!E225</f>
        <v>0</v>
      </c>
      <c r="Q2" s="256">
        <f>'Ποσοτικό Γενικών Αδειών'!E227</f>
        <v>0</v>
      </c>
      <c r="R2" s="256">
        <f>'Ποσοτικό Γενικών Αδειών'!E228</f>
        <v>0</v>
      </c>
      <c r="S2" s="256">
        <f>'Ποσοτικό Γενικών Αδειών'!E229</f>
        <v>0</v>
      </c>
      <c r="T2" s="256">
        <f>'Ποσοτικό Γενικών Αδειών'!E230</f>
        <v>0</v>
      </c>
      <c r="U2" s="256">
        <f>'Ποσοτικό Γενικών Αδειών'!E231</f>
        <v>0</v>
      </c>
      <c r="V2" s="256">
        <f>'Ποσοτικό Γενικών Αδειών'!E232</f>
        <v>0</v>
      </c>
      <c r="W2" s="256">
        <f>'Ποσοτικό Γενικών Αδειών'!E233</f>
        <v>0</v>
      </c>
    </row>
  </sheetData>
  <sheetProtection password="C2FC"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dpapag</dc:creator>
  <cp:keywords/>
  <dc:description/>
  <cp:lastModifiedBy>dpapag</cp:lastModifiedBy>
  <cp:lastPrinted>2008-05-28T06:34:14Z</cp:lastPrinted>
  <dcterms:created xsi:type="dcterms:W3CDTF">2008-03-05T12:56:58Z</dcterms:created>
  <dcterms:modified xsi:type="dcterms:W3CDTF">2008-06-10T11:47:57Z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