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400" windowHeight="12105" tabRatio="686" activeTab="0"/>
  </bookViews>
  <sheets>
    <sheet name="Ποσοτικό" sheetId="1" r:id="rId1"/>
    <sheet name="ΟΔΗΓΙΕΣ Ποσοτικoύ" sheetId="2" r:id="rId2"/>
    <sheet name="Hidden data" sheetId="3" state="hidden" r:id="rId3"/>
    <sheet name="Ποιοτικό" sheetId="4" r:id="rId4"/>
    <sheet name="ΟΔΗΓΙΕΣ Ποιοτικού" sheetId="5" r:id="rId5"/>
    <sheet name="Hidden Data (2)" sheetId="6" state="hidden" r:id="rId6"/>
  </sheets>
  <definedNames>
    <definedName name="CRITERIA" localSheetId="3">'Ποιοτικό'!#REF!</definedName>
    <definedName name="CRITERIA" localSheetId="0">'Ποσοτικό'!$A$6</definedName>
    <definedName name="_xlnm.Print_Area" localSheetId="3">'Ποιοτικό'!$A$1:$I$132</definedName>
    <definedName name="_xlnm.Print_Area" localSheetId="0">'Ποσοτικό'!$A$1:$I$251</definedName>
  </definedNames>
  <calcPr fullCalcOnLoad="1"/>
</workbook>
</file>

<file path=xl/sharedStrings.xml><?xml version="1.0" encoding="utf-8"?>
<sst xmlns="http://schemas.openxmlformats.org/spreadsheetml/2006/main" count="2081" uniqueCount="1423">
  <si>
    <t xml:space="preserve">07-211 - ΡΟΖΑΚΛΗ ΑΦΡΟΔΙΤΗ ,  2Π ΠΟΛΥΚΡΑΤΗ 27, ΑΓ. Ι. ΡΕΝΤΗΣ </t>
  </si>
  <si>
    <t xml:space="preserve">07-212 - ΤΣΑΚΑΤΟΥΡΑ ΑΓΓΕΛΙΚΗ ,  ΑΓ. ΚΩΝΣΤΑΝΤΙΝΟΥ 12, ΑΘΗΝΑ </t>
  </si>
  <si>
    <t xml:space="preserve">07-213 - ΤΡΙΑΝΤΑΦΥΛΛΙΔΗΣ ΠΑΝΑΓΙΩΤΗΣ ,  Κ. ΦΟΥΦΑ 31, ΠΤΟΛΕΜΑΙΔΑ </t>
  </si>
  <si>
    <t xml:space="preserve">07-214 - ΜΙΧΕΛΗΣ ΓΕΩΡΓΙΟΣ ,  ΤΡΙΩΝ ΙΕΡΑΡΧΩΝ 5, ΑΘΗΝΑΙ </t>
  </si>
  <si>
    <t xml:space="preserve">07-220 - ΒΕΚΙΟΣ ΚΩΝΣΤΑΝΤΙΝΟΣ ΚΑΙ ΣΙΑ Ε.Ε ,  Λ. ΑΘΗΝΩΝ 344, ΑΘΗΝΑ </t>
  </si>
  <si>
    <t xml:space="preserve">08-221 - ΧΟΛΟΓΓΟΥΝΗΣ Γ. - ΤΣΑΡΟΥΔΗΣ Γ. Ο.Ε ,  ΘΕΣΣΑΛΟΝΙΚΗΣ 44, Ν. ΜΟΥΔΑΝΙΑ </t>
  </si>
  <si>
    <t xml:space="preserve">08-222 - ΗΛΙΑΣ ΛΑΤΣΗΣ ,  ΣΑΡΑΝΤΑΠΟΡΟΥ 123, ΧΑΛΑΝΔΡΙ </t>
  </si>
  <si>
    <t>06-146 - ΑΛΕΦΑΝΤΙΝΟΥ ΙΩΑΝΝΑ, ΠΕΡΑΜΑ Δ. ΓΕΡΟΠΟΤΑΜΟΥ , 74052 ΠΕΡΑΜΑ</t>
  </si>
  <si>
    <t>06-144 - ΠΕΠΠΑΣ ΑΓΑΜ. ΔΗΜΗΤΡΙΟΣ, ΑΘΗΝΩΝ 3, 190 17 ΚΑΛΑΜΟΣ</t>
  </si>
  <si>
    <t>06-139 - ΒΟΣΒΟΛΙΔΗΣ ΘΕΟΔΩΡΟΣ, ΧΑΡΙΛ. ΤΡΙΚΟΥΠΗ 25, 691 00 ΚΟΜΟΤΗΝΗ</t>
  </si>
  <si>
    <t>06-138 - ΑΝΤΩΝΗΣ ΡΕΠΟΥΣΚΟΣ ΤΑΧΥΜΕΤΑΦΟΡΕΣ, ΑΝΤΙΓΟΝΗΣ 30, 322 00 ΘΗΒΑ</t>
  </si>
  <si>
    <t>06-136 - ΕΜΜ.ΓΙΑΝΝΙΔΑΚΗΣ- ΑΠ.ΔΗΜΑΚΟΣ ΟΕ, ΒΡΥΩΝΗ , 490 84 ΚΕΡΚΥΡΑ</t>
  </si>
  <si>
    <t>06-135 - ΚΩΝ/ΝΟΣ ΧΟΥΛΙΑΡΑΣ ΚΑΙ ΣΙΑ Ο.Ε., ΑΥΛΙΔΑΣ 231, 341 00 ΧΑΛΚΙΔΑ</t>
  </si>
  <si>
    <t>06-124 - ΤΕΝΓΚΙΖ ΧΑΡΑΛΑΜΠΙΔΗΣ, ΜΕΝΑΝΔΡΟΥ 49, 104 37 ΑΘΗΝΑ</t>
  </si>
  <si>
    <t>06-113 - ΜΑΡΚΟΣ ΕΜΜ. ΑΘΗΝΑΙΟΣ, ΝΟΥΑΡΟΥ 16,  151 26 ΜΑΡΟΥΣΙ</t>
  </si>
  <si>
    <t>06-112 - ΣΚΟΡΔΙΛΗΣ Ν. ΣΠΥΡΙΔΩΝ, ΚΑΣΤΑΜΟΝΗΣ 98, 142 35 Ν. ΙΩΝΙΑ</t>
  </si>
  <si>
    <t>06-107 - ΜΗΤΣΗΣ Δ. ΙΩΑΝΝΗΣ, ΑΛΚΑΜΕΝΟΥΣ 4, 152 35 ΧΑΛΑΝΔΡΙ</t>
  </si>
  <si>
    <t>06-104 - ΚΟΥΛΑΣ ΚΥΡΙΑΚΟΣ, ΛΩΤΟΥ 5, 543 51 ΘΕΣΣΑΛΟΝΙΚΗ</t>
  </si>
  <si>
    <t>06-094 - ΚΑΡΑΤΖΟΜΠΑΝΗΣ ΚΩΝΣΤΑΝΤΙΝΟΣ, ΣΜΥΡΝΗΣ 67, 184 50 ΝΙΚΑΙΑ</t>
  </si>
  <si>
    <t>06-076 - Ν.ΚΑΝΙΟΣ &amp; ΣΙΑ Ε.Ε., ΕΡΜΟΥ 90, 144 52 ΜΕΤΑΜΟΡΦΩΣΗ</t>
  </si>
  <si>
    <t>06-075 - ΔΟΥΚΑΣ ΘΕΟΔΩΡΟΣ ΚΑΙ ΔΟΥΚΑΣ ΚΩΝ. Ο.Ε., ΚΛΕΜΑΝΣΩ 20-22, 117 44 ΑΘΗΝΑ</t>
  </si>
  <si>
    <t>06-072 - ΣΠ. ΛΙΟΥΜΠΑΣ &amp; ΣΙΑ ΟΕ, 5ο ΧΛΜ. ΕΘΝ. ΟΔΟΥ ΠΕΛΕΚΑ , 491 00 ΚΕΡΚΥΡΑ</t>
  </si>
  <si>
    <t>06-071 - ΔΗΜΗΤΡΗΣ ΚΑΛΑΜΑΤΑΣ ΤΟΥ ΠΑΝ., 2ο ΧΛΜ. Ν.Ε.Ο. ΛΑΜΙΑΣ- ΑΘΗΝΑΣ , 351 00 ΛΑΜΙΑ</t>
  </si>
  <si>
    <t>06-068 - Κ. ΚΑΤΣΑΜΠΕΚΗΣ - ΕΛ. ΦΙΛΗ ΚΑΙ ΣΙΑ ΟΕ, ΛΕΩΦ. ΣΟΥΝΙΟΥ 51 , 19003 ΜΑΡΚΟΠΟΥΛΟ</t>
  </si>
  <si>
    <t>06-060 - ΜΠΕΣΗΣ Χ &amp; Σ ΚΑΙ ΣΙΑ ΟΕ, ΣΦΑΕΛΟΥ 3-5 &amp; ΠΡΙΗΝΗΣ , 115 22 ΑΘΗΝΑ</t>
  </si>
  <si>
    <t>06-059 - RALITSA KROKU, ΛΥΚΟΥΡΓΟΥ 9, 105 51 ΑΘΗΝΑ</t>
  </si>
  <si>
    <t>06-052 - ΚΑΡΑΧΑΛΙΟΣ ΙΩΑΝ. ΜΙΧΑΗΛ, ΔΗΜ. ΨΑΡΡΟΥ 75, 173 42 ΑΓ. ΔΗΜΗΤΡΙΟΣ</t>
  </si>
  <si>
    <t>06-051 - ΔΗΜΑΣ ΑΛΕΞΑΝΔΡΟΣ &amp; ΣΙΑ Ο.Ε., ΒΙΕΝΝΑΣ 20 &amp; ΤΣΕΒΑ 36, 11744 Ν. ΚΟΣΜΟΣ</t>
  </si>
  <si>
    <t>06-050 - ΓΑΝΙΤΗ ΜΑΡΙΑΝΝΑ, ΣΙΣΜΑΝΟΓΛΟΥ ΤΕΡΜΑ , 691 00 ΚΟΜΟΤΗΝΗ</t>
  </si>
  <si>
    <t>06-044 - ΓΡΥΜΠΙΛΛΟΣ ΣΤΑΜΑΤΗΣ, ΑΓΙΑ ΜΑΡΙΝΑ , 854 00 ΛΕΡΟΣ</t>
  </si>
  <si>
    <t>06-043 - ΜΠΙΚΑΚΗΣ ΚΥΡΙΑΚΟΣ, ΣΠΑΡΤΑΚΟΥ 7, 176 71 ΚΑΛΛΙΘΕΑ</t>
  </si>
  <si>
    <t>06-037 - ΕΛΛΗΝΙΚΟ ΠΡΑΚΤΟΡΕΙΟ ΔΙΑΝΟΜΗΣ ΞΕΝΟΥ ΤΥΠΟΥ Ε.Π.Ε., ΔΙΓΕΝΗ 1, 174 56 ΑΛΙΜΟΣ</t>
  </si>
  <si>
    <t>06-036 - SOTA PAVLLO, ΣΦΙΓΓΟΣ 4, 117 45 ΝΕΟΣ ΚΟΣΜΟΣ</t>
  </si>
  <si>
    <t>06-035 - ΜΕΤΑΞΑΣ Π. - ΝΙΚΟΛΑΙΔΗΣ Δ. Ο.Ε., ΜΙΧΑΗΛ ΒΟΓΔΟΥ 8, 671 00 ΞΑΝΘΗ</t>
  </si>
  <si>
    <t>06-032 - ΑΦΟΙ ΝΙΚΟΛΑΟΥ Ο.Ε., ΦΙΛΩΤΑ 3, 621 22 ΣΕΡΡΕΣ</t>
  </si>
  <si>
    <t>06-031 - ΣΤΕΡΓΙΟΥ ΣΤΕΡΓ. ΠΑΣΧΑΛΗΣ, ΚΟΡΙΝΘΟΥ 4, 542 49 ΘΕΣΣΑΛΟΝΙΚΗ</t>
  </si>
  <si>
    <t>06-021 - ΓΚΟΥΖΟΣ ΜΙΧΑΗΛ &amp;  ΣΙΑ Ο.Ε., ΦΑΡΡΩΝ &amp; ΣΤΑΔΙΟΥ 8, 241 00 ΚΑΛΑΜΑΤΑ</t>
  </si>
  <si>
    <t>06-020 - ΝΤΟΜΑΡΗΣ ΣΤΥΛΙΑΝΟΣ, ΑΝΘΕΩΝ 5, 141 23 ΛΥΚΟΒΡΥΣΗ</t>
  </si>
  <si>
    <t>06-017 - ΧΑΤΖΗΣΑΒΒΙΔΗΣ ΚΩΝ/ΝΟΣ &amp; ΣΙΑ Ο.Ε., ΤΟΜΠΑΖΗ 8, 143 41 Ν. ΦΙΛΑΔΕΛΦΕΙΑ</t>
  </si>
  <si>
    <t>06-013 - ΚΟΥΤΣΙΚΟΣ ΧΡΗΣΤΟΣ, ΑΣΤΑΚΟΥ 13, 301 00 ΑΓΡΙΝΙΟ</t>
  </si>
  <si>
    <t>06-012 - ΧΡΥΣΟΥΛΗ ΜΑΝΩΛΙΑ, ΕΛ. ΒΕΝΙΖΕΛΟΥ 35, 151 21 ΜΕΛΙΣΣΙΑ</t>
  </si>
  <si>
    <t>06-006 - ΒΑΡΔΑΚΗΣ  ΝΙΚΟΛΑΟΣ, Λ. ΙΑΣΟΝΙΔΗ 32, 546 35 ΘΕΣΣΑΛΟΝΙΚΗ</t>
  </si>
  <si>
    <t>06-004 - ΝΑΤΡΙΣΙ ΙΟΣΕΛΙΑΝΙ-ΜΕΤΑΦΟΡΕΣ ΔΕΜΑΤΩΝ- ΝΑΤ ΕΞ, ΑΓΙΟΥ ΚΩΝΣΤΑΝΤΙΝΟΥ 2 &amp; ΒΗΛΑΡΑ, 104 37 ΑΘΗΝΑ</t>
  </si>
  <si>
    <t>06-003 - ΝΙΚΟΣ ΞΥΔΗΣ &amp; ΣΙΑ Ο.Ε., ΧΑΪΝΑ 4, 341 00 ΧΑΛΚΙΔΑ</t>
  </si>
  <si>
    <t>05-091 - ΓΕΩΡΓΙΟΣ ΓΙΑΝΝΟΥΛΗΣ &amp; ΣΙΑ Ο.Ε., ΠΑΡΝΑΣΣΟΥ 14, 141 22 Ν. ΗΡΑΚΛΕΙΟ</t>
  </si>
  <si>
    <t>05-089 - ΜΠΑΣΔΕΚΗ Π. &amp; ΝΟΥΤΣΟΣ ΕΜΜ. Ο.Ε., ΑΜΒΡΑΚΙΑΣ 22 &amp; ΜΟΣΤΡAIΩΝ , 471 00 ΑΡΤΑ</t>
  </si>
  <si>
    <t>05-087 - ΧΑΡΑΛΑΜΠΙΔΗΣ ΙΩΑΝΝΗΣ, ΑΡΓΟΝΑΥΤΩΝ 1, 563 34 ΕΛΕΥΘΕΡΙΟ</t>
  </si>
  <si>
    <t>05-085 - Σ. ΣΠΥΡΙΔΩΝ  &amp; ΣΙΑ Ο.Ε, ΙΛΥΣΣΟΥ 115-117, 183 45 ΜΟΣΧΑΤΟ</t>
  </si>
  <si>
    <t>05-084 - FOX (ΦΟΞ) ΔΙΗΠΕΙΡΩΤΙΚΕΣ ΤΑΧΥΜΕΤΑΦΟΡΕΣ ΑΝΩΝΥΜΟΣ ΕΤΑΙΡΕΙΑ, ΦΩΚΙΔΟΣ 54, 144 51 ΜΕΤΑΜΟΡΦΩΣΗ</t>
  </si>
  <si>
    <t>05-080 - ΙΓΓΛΕΣΗ ΜΥΡΤΩ - ΒΑΣΙΛΙΚΗ, ΡΗΓΑ ΦΕΡΡΑΙΟΥ 24, 175 63 Π. ΦΑΛΗΡΟ</t>
  </si>
  <si>
    <t>05-070 - Α. ΦΩΤΙΑΣ - Ι. ΚΕΛΕΣΗ Ο.Ε., Κ. ΠΑΠΑΡΗΓΟΠΟΥΛΟΥ 6, 114 73 ΑΘΗΝΑ</t>
  </si>
  <si>
    <t>05-069 - GUNELLA KOSTA, ΤΑΥΡΟΥ 2 ΚΑΙ ΧΕΙΜΑΡΑΣ , 162 32 ΒΥΡΩΝΑΣ</t>
  </si>
  <si>
    <t>05-068 - ΣΠΥΡΙΔΩΝ ΚΕΛΕΣΙΔΗΣ, ΖΗΝΩΝΟΣ 29, 104 37 ΑΘΗΝΑ</t>
  </si>
  <si>
    <t>05-067 - ΜΟΥΤΣΙΟΣ ΘΕΜΙΣΤΟΚΛΗΣ, ΡΕΤΣΙΝΑ 29, 185 45 ΠΕΙΡΑΙΑΣ</t>
  </si>
  <si>
    <t>05-064 - ΑΛΕΞΙΑΔΟΥ ΖΗΝΟΒΙΑ, ΜΥΛΟΠΟΤΑΜΟΣ , 661 00 ΔΡΑΜΑ</t>
  </si>
  <si>
    <t xml:space="preserve">99-098 - ΓΟΥΟΡΛΝΤ ΚΟΥΡΙΕΡ (ΕΛΛΑΣ)  Ε.Π.Ε ,  ΚΑΠΕΤΑΝ ΧΡΟΝΑ 37, ΑΘΗΝΑ </t>
  </si>
  <si>
    <t xml:space="preserve">99-102 - KANGA SERVICES COURIERS A.E. ,  ΒΙΡΓΙΝΙΑΣ ΜΠΕΝΑΚΗ 8-10, ΑΘΗΝΑ </t>
  </si>
  <si>
    <t xml:space="preserve">Το πεδίο αφορά το απασχολούμενο προσωπικό ΠΛΗΡΟΥΣ ΑΠΑΣΧΟΛΗΣΗΣ και είναι χωρισμένο σε δύο (2) Κατηγορίες: «Διανομέων» (δηλ. Οδηγών) και «Λοιπού Προσωπικού» (δηλ. Προσωπικό Διοίκησης, Εμπορίας, Διαλογής, Ταξινόμησης). Eπίσης οι εν λόγω κατηγορίες είναι χωρισμένες σε τρεις υποκατηγορίες «Ανωτάτης Εκπαίδευσης», «Μέσης Εκπαίδευσης» και «Υποχρεωτικής Εκπαίδευσης».  </t>
  </si>
  <si>
    <t xml:space="preserve">Το πεδίο αφορά το απασχολούμενο προσωπικό ΜΕΡΙΚΗΣ ΑΠΑΣΧΟΛΗΣΗΣ και είναι χωρισμένο σε δύο (2) Κατηγορίες: «Διανομέων» (δηλ. Οδηγών) και «Λοιπού Προσωπικού» (δηλ. Προσωπικό Διοίκησης, Εμπορίας, Διαλογής, Ταξινόμησης). Eπίσης οι εν λόγω κατηγορίες είναι χωρισμένες σε τρεις υποκατηγορίες «Ανωτάτης Εκπαίδευσης», «Μέσης Εκπαίδευσης» και «Υποχρεωτικής Εκπαίδευσης». </t>
  </si>
  <si>
    <t>Συμπληρώνεται α) ο αριθμός των Συστεγασμένων Καταστημάτων Ταχυμεταφορών &amp; Κέντρων Διαλογής και τα συνολικά τετραγωνικά μέτρα που καλύπτουν τα Συστεγασμένα Καταστήματα Ταχυμεταφορών &amp; Κέντρων Διαλογής της Ταχυδρομικής Επιχείρησης, και β) ο αριθμός των Συστεγασμένων Καταστημάτων Ταχυμεταφορών &amp; Κέντρων Διαλογής και τα συνολικά τετραγωνικά μέτρα του Υπόλοιπου Δικτύου (εφόσον υπάρχει).</t>
  </si>
  <si>
    <t>Συμπληρώνεται α) ο αριθμός των Κέντρων Διαλογής και τα συνολικά τετραγωνικά μέτρα που καλύπτουν τα Κέντρα Διαλογής (που ΑΠΟΚΛΕΙΣΤΙΚΑ χρησιμοποιούνται ως τέτοια) της Ταχυδρομικής Επιχείρησης, και β) ο αριθμός των Κέντρων Διαλογής και τα συνολικά τετραγωνικά μέτρα του Υπόλοιπου Δικτύου (εφόσον υπάρχει).</t>
  </si>
  <si>
    <t>Συμπληρώνεται α) ο αριθμός των Καταστημάτων Ταχυμεταφορών και τα συνολικά τετραγωνικά μέτρα που καλύπτουν τα Καταστήματα Ταχυμεταφορών (που ΑΠΟΚΛΕΙΣΤΙΚΑ χρησιμοποιούνται ως τέτοια) της Ταχυδρομικής Επιχείρησης, και β) ο αριθμός των Καταστημάτων Ταχυμεταφορών και τα συνολικά τετραγωνικά μέτρα του Υπόλοιπου Δικτύου (εφόσον υπάρχει).</t>
  </si>
  <si>
    <t>Συμπληρώνεται α) ο αριθμός των αυτοκινήτων (ωφέλιμου φορτίου έως (1) τόνο) που χρησιμοποιούνται αποκλειστικά στην παραγωγή των υπηρεσιών και συντελούν άμεσα στην παραγωγική δραστηριότητα της Ταχ. Επιχείρησης, και β) ο αριθμός των αυτοκινήτων του Υπόλοιπου Δικτύου της.</t>
  </si>
  <si>
    <t>Συμπληρώνεται α) ο αριθμός των λοιπών οχημάτων (ωφέλιμου φορτίου μεγαλύτερου του (1) τόνου) που χρησιμοποιούνται αποκλειστικά στην παραγωγή των υπηρεσιών και συντελούν άμεσα στην παραγωγική δραστηριότητα της Ταχ. Επιχείρησης, και β) ο αριθμός των λοιπών οχημάτων Υπόλοιπου Δικτύου της.</t>
  </si>
  <si>
    <t>07-095 - ΛΕΒΑΚΗΣ ΚΩΝΣΤΑΝΤΙΝΟΣ,  ΒΑΣ. ΚΩΝΣΤΑΝΤΙΝΟΥ 26 32,  67100 ΞΑΝΘΗ</t>
  </si>
  <si>
    <t>ΠΡΟΣΟΧΗ - Δεν συμπληρώνεται. Λαμβάνεται το Σύνολο των Εσόδων του Πίνακα 1.</t>
  </si>
  <si>
    <t>Πελάτες με σύμβαση</t>
  </si>
  <si>
    <t>0 - 30.000 ευρώ</t>
  </si>
  <si>
    <t>Απασχολούμενο Προσωπικό ΠΛΗΡΟΥΣ ΑΠΑΣΧΟΛΗΣΗΣ</t>
  </si>
  <si>
    <t>Απασχολούμενο Προσωπικό ΜΕΡΙΚΗΣ ΑΠΑΣΧΟΛΗΣΗΣ</t>
  </si>
  <si>
    <t>Ποσόν αποζημίωσης (€)</t>
  </si>
  <si>
    <t>Πλήθος περιπτώσεων (ταχ. αντικ.)</t>
  </si>
  <si>
    <t>Πίνακας 1</t>
  </si>
  <si>
    <t>Για την επιχείρηση:</t>
  </si>
  <si>
    <t>1.1</t>
  </si>
  <si>
    <t>1.2</t>
  </si>
  <si>
    <t>1.3</t>
  </si>
  <si>
    <t>1.4</t>
  </si>
  <si>
    <t>1.5</t>
  </si>
  <si>
    <t>Διαφημιστικά αντικ. χωρίς διεύθυνση και ονοματεπώνυμο παραλήπτη, εντός φακέλου ή παρόμοιας συσκευασίας</t>
  </si>
  <si>
    <t xml:space="preserve">Προετοιμασία Ταχυδρομικών Αντικειμένων </t>
  </si>
  <si>
    <t>Ανταλλαγή εγγράφων</t>
  </si>
  <si>
    <t>2.1</t>
  </si>
  <si>
    <t>2.2</t>
  </si>
  <si>
    <t>2.3</t>
  </si>
  <si>
    <t>3.1</t>
  </si>
  <si>
    <t>3.2</t>
  </si>
  <si>
    <t>3.3</t>
  </si>
  <si>
    <t>3.4</t>
  </si>
  <si>
    <t>3.5</t>
  </si>
  <si>
    <t>3.6</t>
  </si>
  <si>
    <t>Πίνακας 4</t>
  </si>
  <si>
    <r>
      <t xml:space="preserve">ΠΛΗΘΟΣ ταχ. αντικειμένων προορισμού ΕΞΩΤΕΡΙΚΟΥ, που παραλήφθηκαν στο εσωτερικό προς επίδοση στο εξωτερικό ανά Ζώνη εξωτερικού, ανεξάρτητα αν διακινήθηκαν ΑΥΤΟΝΟΜΑ ή ΣΥΝΔΥΑΣΜΕΝΑ </t>
    </r>
    <r>
      <rPr>
        <sz val="8"/>
        <rFont val="Arial"/>
        <family val="2"/>
      </rPr>
      <t>(Να συμπληρωθεί ΜΟΝΟ από τις ταχ. επιχειρήσεις που παρέλαβαν τα ταχ. αντικείμενα)</t>
    </r>
  </si>
  <si>
    <t>ΠΛΗΘΟΣ διακινούμενων ταχ. αντικ. και ΕΣΟΔΑ ανά παρεχόμενη ταχυδρομική υπηρεσία (από την ταχ. επιχείρηση &amp; το Δίκτυό της).</t>
  </si>
  <si>
    <t>…………………………………………………………………………………………</t>
  </si>
  <si>
    <t>Υπογραφή ΝΟΜΙΜΟΥ ΕΚΠΡΟΣΩΠΟΥ και ΣΦΡΑΓΙΔΑ επιχείρησης</t>
  </si>
  <si>
    <t>2.1.1</t>
  </si>
  <si>
    <t>2.1.2</t>
  </si>
  <si>
    <t>2.2.1</t>
  </si>
  <si>
    <t>2.2.2</t>
  </si>
  <si>
    <t>2.4.1</t>
  </si>
  <si>
    <t>2.4.2</t>
  </si>
  <si>
    <t>2.5.1</t>
  </si>
  <si>
    <t>2.5.2</t>
  </si>
  <si>
    <t>2.6.1</t>
  </si>
  <si>
    <t>2.6.2</t>
  </si>
  <si>
    <t>2.3.1</t>
  </si>
  <si>
    <t>2.3.2</t>
  </si>
  <si>
    <t>5.4</t>
  </si>
  <si>
    <t>5.5</t>
  </si>
  <si>
    <t>5.6</t>
  </si>
  <si>
    <t>5.8</t>
  </si>
  <si>
    <t>5.9</t>
  </si>
  <si>
    <t>5.10</t>
  </si>
  <si>
    <t>5.11</t>
  </si>
  <si>
    <t>5.12</t>
  </si>
  <si>
    <t>5.13</t>
  </si>
  <si>
    <t>5.7</t>
  </si>
  <si>
    <t>6.4</t>
  </si>
  <si>
    <t>6.5</t>
  </si>
  <si>
    <t>6.6</t>
  </si>
  <si>
    <t>6.7</t>
  </si>
  <si>
    <t>12.2</t>
  </si>
  <si>
    <t>14.1.1</t>
  </si>
  <si>
    <t>14.1.2</t>
  </si>
  <si>
    <t>14.1.3</t>
  </si>
  <si>
    <t>14.2.1</t>
  </si>
  <si>
    <t>14.2.2</t>
  </si>
  <si>
    <t>14.2.3</t>
  </si>
  <si>
    <t>14.2.4</t>
  </si>
  <si>
    <t>15.2.1</t>
  </si>
  <si>
    <t>15.2.2</t>
  </si>
  <si>
    <t>15.2.3</t>
  </si>
  <si>
    <t>15.2.4</t>
  </si>
  <si>
    <t>15.2.5</t>
  </si>
  <si>
    <t>15.2.6</t>
  </si>
  <si>
    <t>15.2.7</t>
  </si>
  <si>
    <t>5.1-5.13</t>
  </si>
  <si>
    <t>6.1-6.7</t>
  </si>
  <si>
    <t>7.1-7.7</t>
  </si>
  <si>
    <t>ΠΛΗΘΟΣ διακινούμενων ταχ. αντικ. και ΕΣΟΔΑ ανά παρεχόμενη ταχύδρομική υπηρεσία (από την ταχ. επιχείρηση &amp; το δίκτυο της).</t>
  </si>
  <si>
    <t>ΠΛΗΘΟΣ ταχ. αντικειμένων Ταχυμεταφορών (εσωτερικού &amp; εξωτερικού), ανά κλιμάκιο βάρους, ανεξάρτητα αν διακινήθηκαν ΑΥΤΟΝΟΜΑ ή ΣΥΝΔΥΑΣΜΕΝΑ (Να συμπληρωθεί ΜΟΝΟ από τις ταχ. επιχειρήσεις  που παρέλαβαν τα ταχ. αντικείμενα από τον αποστολέα ή από τα σημεία εισόδου στη χώρα)</t>
  </si>
  <si>
    <t>Συμπληρώνεται το πλήθος των Ταχ.αντικειμένων για τα οποία υποβλήθηκαν Αιτήσεις αποζημίωσης και και επιλύθηκαν βάσει «Διακανονισμού μέσω Ε.Ε.Τ.Τ.» και αντίστοιχα το ποσό αποζημίωσης που κατέβαλε η ταχυδρομική επιχείρηση.</t>
  </si>
  <si>
    <t>Συμπληρώνεται το πλήθος των Ταχ.αντικειμένων για τα οποία υποβλήθηκαν Αιτήσεις αποζημίωσης και και επιλύθηκαν μέσω «Δικαστικής επίλυσης» και αντίστοιχα το ποσό αποζημίωσης που κατέβαλε η ταχυδρομική επιχείρηση.</t>
  </si>
  <si>
    <r>
      <t>ΜΟΝΟ</t>
    </r>
    <r>
      <rPr>
        <sz val="10"/>
        <rFont val="Arial"/>
        <family val="2"/>
      </rPr>
      <t xml:space="preserve"> αυτά συμπληρώνονται από την επιχείρηση.</t>
    </r>
  </si>
  <si>
    <r>
      <t>Οι στήλες "</t>
    </r>
    <r>
      <rPr>
        <b/>
        <i/>
        <sz val="10"/>
        <color indexed="12"/>
        <rFont val="Arial"/>
        <family val="2"/>
      </rPr>
      <t>Συνολικός όγκος ανά κατηγορία</t>
    </r>
    <r>
      <rPr>
        <b/>
        <i/>
        <sz val="10"/>
        <color indexed="18"/>
        <rFont val="Arial"/>
        <family val="2"/>
      </rPr>
      <t>" και "</t>
    </r>
    <r>
      <rPr>
        <b/>
        <i/>
        <sz val="10"/>
        <color indexed="12"/>
        <rFont val="Arial"/>
        <family val="2"/>
      </rPr>
      <t>Συνολικά έσοδα ανά κατηγορία</t>
    </r>
    <r>
      <rPr>
        <b/>
        <i/>
        <sz val="10"/>
        <color indexed="18"/>
        <rFont val="Arial"/>
        <family val="2"/>
      </rPr>
      <t>" παρουσιάζουν, σύμφωνα με την άποψη του επιχειρηματία, σωστές τιμές; Αν ναι, προχωρήστε στην επόμενη ερώτηση. Αν όχι, παρακαλούμε όπως ελέγξετε ξανά τις καταχωρήσεις σας.</t>
    </r>
  </si>
  <si>
    <r>
      <t xml:space="preserve">Βαθμολογείστε ΟΛΟΥΣ τους ακόλουθους παράγοντες ανάλογα με τη σημαντικότητά τους ως προς τον προσδιορισμό της ζήτησης των ταχ. υπηρεσιών σας. Ζητείται βαθμολόγηση βάσει </t>
    </r>
    <r>
      <rPr>
        <b/>
        <sz val="10"/>
        <color indexed="12"/>
        <rFont val="Arial"/>
        <family val="2"/>
      </rPr>
      <t>κλίμακας 1-5</t>
    </r>
    <r>
      <rPr>
        <b/>
        <sz val="10"/>
        <rFont val="Arial"/>
        <family val="2"/>
      </rPr>
      <t>, όπου βαθμολόγηση με 1 σημαίνει ότι ο παράγοντας είναι ασήμαντος και δεν καθορίζει σημαντικά τη ζήτηση των υπηρεσιών σας, και βαθμολόγηση με 5 σημαίνει ότι ο παράγοντας είναι εξαιρετικά σημαντικός και έχει καθοριστικό ρόλο στη διαμόρφωση της ζήτησης των υπηρεσιών σας.</t>
    </r>
  </si>
  <si>
    <r>
      <t xml:space="preserve">Βαθμολογείστε ΟΛΟΥΣ τους ακόλουθους παράγοντες ανάλογα με τη σημαντικότητά τους ως προς τον προσδιορισμό της μορφής του ανταγωνισμού στην ταχυδρομική αγορά (εκτός καθολικής υπηρεσίας). Ζητείται βαθμολόγηση βάσει </t>
    </r>
    <r>
      <rPr>
        <b/>
        <sz val="10"/>
        <color indexed="12"/>
        <rFont val="Arial"/>
        <family val="2"/>
      </rPr>
      <t>κλίμακας 1-5</t>
    </r>
    <r>
      <rPr>
        <b/>
        <sz val="10"/>
        <rFont val="Arial"/>
        <family val="2"/>
      </rPr>
      <t>, όπου βαθμολόγηση με 1 σημαίνει ότι ο παράγοντας είναι ασήμαντος και δεν καθορίζει σημαντικά τον προσδιορισμό της μορφής του ανταγωνισμού, και βαθμολόγηση με 5 σημαίνει ότι ο παράγοντας είναι εξαιρετικά σημαντικός και έχει καθοριστικό ρόλο στη διαμόρφωση της μορφής του ανταγωνισμού στην ταχυδρομική αγορά (εκτός καθολικής υπηρεσίας).</t>
    </r>
  </si>
  <si>
    <r>
      <t xml:space="preserve">Βαθμολογείστε ΟΛΕΣ τις παρακάτω ενέργειες ως προς το πόσο σημαντικές είναι για την αύξηση του μεριδίου αγοράς της επιχείρησής σας. Ζητείται βαθμολόγηση βάσει </t>
    </r>
    <r>
      <rPr>
        <b/>
        <sz val="10"/>
        <color indexed="12"/>
        <rFont val="Arial"/>
        <family val="2"/>
      </rPr>
      <t>κλίμακας 1-5</t>
    </r>
    <r>
      <rPr>
        <b/>
        <sz val="10"/>
        <rFont val="Arial"/>
        <family val="2"/>
      </rPr>
      <t>, όπου βαθμολόγηση με 1 σημαίνει ότι ο παράγοντας είναι ασήμαντος και δεν καθορίζει σημαντικά το μερίδιο αγοράς της επιχείρησής σας, και βαθμολόγηση με 5 σημαίνει ότι ο παράγοντας είναι εξαιρετικά σημαντικός και έχει καθοριστικό ρόλο στη διαμόρφωση του μεριδίου αγοράς της επιχείρησής σας.</t>
    </r>
  </si>
  <si>
    <t>Τιμολόγιο (π.χ. περιορισμοί νομοθεσίας ως προς την ελάχιστη τιμή χρέωσης συγκεκριμένης κατηγορίας ταχ. αντικειμένων)</t>
  </si>
  <si>
    <r>
      <t xml:space="preserve">Ποια είναι τα προβλήματα και οι αδυναμίες της αγοράς ταχυδρομικών υπηρεσιών; Ζητείται βαθμολόγηση ΟΛΩΝ των παραμέτρων που δίνονται, ανάλογα με τη σημαντικότητά τους, βάσει </t>
    </r>
    <r>
      <rPr>
        <b/>
        <sz val="10"/>
        <color indexed="12"/>
        <rFont val="Arial"/>
        <family val="2"/>
      </rPr>
      <t>κλίμακας 1-5</t>
    </r>
    <r>
      <rPr>
        <b/>
        <sz val="10"/>
        <rFont val="Arial"/>
        <family val="2"/>
      </rPr>
      <t>, όπου βαθμολόγηση με 1 σημαίνει ότι το πρόβλημα είναι ασήμαντο, και βαθμολόγηση με 5 σημαίνει ότι το πρόβλημα είναι εξαιρετικά σημαντικό.</t>
    </r>
  </si>
  <si>
    <r>
      <t xml:space="preserve">Ερωτηματολόγιο Επιχειρήσεων με </t>
    </r>
    <r>
      <rPr>
        <b/>
        <sz val="18"/>
        <color indexed="12"/>
        <rFont val="Arial"/>
        <family val="2"/>
      </rPr>
      <t>Γενική Άδεια</t>
    </r>
    <r>
      <rPr>
        <b/>
        <sz val="18"/>
        <rFont val="Arial"/>
        <family val="2"/>
      </rPr>
      <t xml:space="preserve"> Παροχής Ταχυδρομικών Υπηρεσιών</t>
    </r>
  </si>
  <si>
    <r>
      <t>Ποιοτικά Δεδομένα</t>
    </r>
    <r>
      <rPr>
        <b/>
        <sz val="14"/>
        <rFont val="Arial"/>
        <family val="2"/>
      </rPr>
      <t xml:space="preserve"> Έτους </t>
    </r>
    <r>
      <rPr>
        <b/>
        <sz val="14"/>
        <color indexed="12"/>
        <rFont val="Arial"/>
        <family val="2"/>
      </rPr>
      <t>2009</t>
    </r>
  </si>
  <si>
    <r>
      <t>Ποσοτικά Δεδομένα</t>
    </r>
    <r>
      <rPr>
        <b/>
        <sz val="14"/>
        <rFont val="Arial"/>
        <family val="2"/>
      </rPr>
      <t xml:space="preserve"> Έτους </t>
    </r>
    <r>
      <rPr>
        <b/>
        <sz val="14"/>
        <color indexed="12"/>
        <rFont val="Arial"/>
        <family val="2"/>
      </rPr>
      <t>2009</t>
    </r>
  </si>
  <si>
    <t xml:space="preserve">04-009 - ΔΕΛΑΤΟΛΑΣ ΤΑΧΥΜΕΤΑΦΟΡΙΚΗ ΕΠΕ ,  ΠΛ. ΑΓ. ΘΕΟΔΩΡΩΝ 1, ΑΘΗΝΑ </t>
  </si>
  <si>
    <t xml:space="preserve">04-024 - ΚΑΛΦΑ ΔΕΣΠΟΙΝΑ ,  Κ. ΠΑΛΑΙΟΛΟΓΟΥ 41  , Π. ΦΑΛΗΡΟ </t>
  </si>
  <si>
    <t xml:space="preserve">04-027 - ΚΑΝΚΟ ΑΕ ΤΑΧΥΜΕΤΑΦΟΡΩΝ ,  ΣΧΟΙΝΩΝ 9, ΑΧΑΡΝΕΣ </t>
  </si>
  <si>
    <t xml:space="preserve">04-031 - ΔΕΛΤΑ ΠΟΣΤ ΑΝΩΝΥΜΟΣ ΕΤΑΙΡΕΙΑ ΕΜΠΟΡΙΑΣ ΓΕΝΙΚΗΣ ΔΙΑΦΗΜΙΣΗΣ ΚΑΙ ΤΑΧΥΜΕΤΑΦΟΡΩΝ ,  ΚΑΛΛΙΡΟΗΣ 23, ΑΘΗΝΑ </t>
  </si>
  <si>
    <t xml:space="preserve">04-034 - ΑΔΑΜΟΠΟΥΛΟΥ Κ ΑΘΑΝΑΣΙΑ &amp; ΣΙΑ Ε.Ε ,  ΒΛΑΣΤΟΥ 7, ΑΘΗΝΑ </t>
  </si>
  <si>
    <t xml:space="preserve">03-041 - ΤΣΟΜΠΑΝΙΔΗΣ ΑΝΔΡΕΑΣ ,  ΛΟΧ. ΔΙΑΜΑΝΤΗ 15, ΟΡΕΣΤΙΑΔΑ </t>
  </si>
  <si>
    <t>Ερώτηση 4</t>
  </si>
  <si>
    <t xml:space="preserve">% επί του συνολικού κόστους  </t>
  </si>
  <si>
    <t>Μεταφορικά μέσα</t>
  </si>
  <si>
    <t>Αμοιβές προσωπικού</t>
  </si>
  <si>
    <r>
      <t xml:space="preserve">Σε περίπτωση που στον παραπάνω πίνακα εμφανίζονται </t>
    </r>
    <r>
      <rPr>
        <b/>
        <i/>
        <sz val="10"/>
        <color indexed="10"/>
        <rFont val="Arial"/>
        <family val="2"/>
      </rPr>
      <t>κελιά κόκκινου χρώματος</t>
    </r>
    <r>
      <rPr>
        <b/>
        <i/>
        <sz val="10"/>
        <color indexed="18"/>
        <rFont val="Arial"/>
        <family val="2"/>
      </rPr>
      <t>, χρειάζεται να ελέγξετε ότι κάθε καταχώρηση του πίνακα 2 αντιστοιχίζεται με καταχώρηση στον πίνακα 3, και το αντίστροφο.</t>
    </r>
  </si>
  <si>
    <t>1.5 κείμενο</t>
  </si>
  <si>
    <t>Α.Μ.</t>
  </si>
  <si>
    <t>Πίνακας 9</t>
  </si>
  <si>
    <t>Αριθμός Μητρώου  / Επωνυμία Εταιρείας</t>
  </si>
  <si>
    <t>Ποσά σε ευρώ (€)</t>
  </si>
  <si>
    <t>-         Δαπάνες Προσωπικού, Εργοδοτικές Εισφορές, Αποζημιώσεις,</t>
  </si>
  <si>
    <t>-         Κόστος Μέσων Μεταφοράς, Καυσίμων, Συντηρήσεων,</t>
  </si>
  <si>
    <t>-         Προμήθειες σε τρίτους,</t>
  </si>
  <si>
    <t>-         Χρηματοοικονομικά Έξοδα, Leasing, Τόκοι Δανείων,</t>
  </si>
  <si>
    <t>-        Τεχνολογικός - Πληροφοριακός Εξοπλισμός</t>
  </si>
  <si>
    <t>-        Διάφορα έξοδα (Ενοίκια, Αποσβέσεις, Αναλώσιμα, Μηχανήματα, κτλ).</t>
  </si>
  <si>
    <t>Το πεδίο αφορά τον ΤΡΟΠΟ ΕΠΙΛΥΣΗΣ ΔΙΑΦΟΡΑΣ που προήλθαν από Αίτηση αποζημίωσης και είναι χωρισμένο σε τέσσερις (4) Κατηγορίες: «Φιλικός Διακανονισμός», «Επίλυση μέσω Ε.Ε.Διαφορών», «Διακανονισμός μέσω Ε.Ε.Τ.Τ.» και «Δικαστική επίλυση» .</t>
  </si>
  <si>
    <t>Συμπληρώνεται το πλήθος των Ταχ.αντικειμένων για τα οποία υποβλήθηκαν Αιτήσεις αποζημίωσης και και επιλύθηκαν μέσω «Φιλικού Διακανονισμού» και αντίστοιχα το ποσό αποζημίωσης που κατέβαλε η ταχυδρομική επιχείρηση.</t>
  </si>
  <si>
    <t>Συμπληρώνεται το πλήθος των Ταχ.αντικειμένων για τα οποία υποβλήθηκαν Αιτήσεις αποζημίωσης και και επιλύθηκαν μέσω «Ε.Ε.Διαφορών» και αντίστοιχα το ποσό αποζημίωσης που κατέβαλε η ταχυδρομική επιχείρηση.</t>
  </si>
  <si>
    <t>09-225 - COBA COURIER Β. ΜΠΟΚΑΣ ΚΑΙ ΣΙΑ Ε.Ε., ΜΙΧΑΛΑΚΟΠΟΥΛΟΥ 35, 115 28 ΑΘΗΝΑ</t>
  </si>
  <si>
    <t>09-230 - Γ. ΚΩΤΑΚΗΣ ΤΡΑΝΣ Α.Ε., ΚΕΚΡΟΠΟΣ  6-8, 185 31 ΠΕΙΡΑΙΑΣ</t>
  </si>
  <si>
    <t>09-233 - ΗΛΙΑΔΗΣ ΣΑΒΒΑΣ &amp; ΣΙΑ Ο.Ε., ΑΝΑΓΕΝΝΗΣΕΩΣ 30, 546 27 ΘΕΣΣΑΛΟΝΙΚΗ</t>
  </si>
  <si>
    <t>09-234 - Π. ΜΑΝΕΑΔΗΣ &amp; ΣΙΑ Ο.Ε., ΛΕΥΚΩΣΙΑΣ 13, 144 52 ΜΕΤΑΜΟΡΦΩΣΗ</t>
  </si>
  <si>
    <t>09-238 - Ζ. ΖΛΑΤΙΝΟΥΔΗ ΚΑΙ ΣΙΑ Ε.Ε., ΑΓΙΑΣ ΒΑΡΒΑΡΑΣ 9, 351 00 ΛΑΜΙΑ</t>
  </si>
  <si>
    <t>99-001 - ΚΑΡΑΜΑΝΟΣ ΠΑΥΛΟΣ, ΣΠ.ΤΡΙΚΟΥΠΗ 71, 106 83 ΑΘΗΝΑ</t>
  </si>
  <si>
    <t>99-002 - ΜΟΣΧΟΠΟΥΛΟΣ ΙΩΑΝΝΗΣ, Κ. ΠΑΛΑΜΑ 9, 141 22 Ν. ΗΡΑΚΛΕΙΟ</t>
  </si>
  <si>
    <t>99-003 - ΕΞΠΡΕΣ  ΦΛΑΥ ΕΠΕ, I. ΠΑΣΣΑΛΙΔΗ 43, 544 53 ΘΕΣ/ΝΙΚΗ</t>
  </si>
  <si>
    <t>99-006 - ΣΟΥΡΛΑΣ ΕΥΑΓΓΕΛΟΣ, ΣΟΛΩΝΟΣ 4Γ, 383 33 ΒΟΛΟΣ</t>
  </si>
  <si>
    <t>99-007 - ΜΕΣΗΜΕΡΤΣΗΣ ΚΩΝ/ΝΟΣ, ΣΩΚΡΑΤΟΥΣ 16, 421 00 ΤΡΙΚΑΛΑ</t>
  </si>
  <si>
    <t>99-008 - ΧΡΟΝΑΚΟΣ ΑΝΑΣΤΑΣΙΟΣ, ΔΗΜΟΚΡΙΤΟΥ 1, 175 63 Π. ΦΑΛΗΡΟ</t>
  </si>
  <si>
    <t>99-013 - ΒΑΓΙΑΣ ΧΡΗΣΤΟΣ, ΧΑΤΖΗΑΡΓΥΡΗ 53Α, 383 33 ΒΟΛΟΣ</t>
  </si>
  <si>
    <t>99-017 - ΜΑΡΤΣΑΚΗΣ ΠΑΝΑΓΙΩΤΗΣ, ΑΝ.ΓΟΓΟΝΗ 86, 731 00 ΧΑΝΙΑ</t>
  </si>
  <si>
    <t>99-018 - ΚΑΝΑΡΙΟΥ ΕΥΡΙΔΙΚΗ, KOYNTOYΡΙΩΤΟΥ 46, 821 00 ΧΙΟΣ</t>
  </si>
  <si>
    <t>99-019 - ΚΛΑΥΔΙΑΝΟΣ ΚΑΙΣΑΡ, ΚΑΛΒΟΥ 5, 291 00 ΖΑΚΥΝΘΟΣ</t>
  </si>
  <si>
    <t>99-022 - ΚΩΣΤΑΜΗΣ ΧΡΗΣΤΟΣ, ΚΑΠΟΔΙΣΤΡΙΟΥ 36, 431 00 ΚΑΡΔΙΤΣΑ</t>
  </si>
  <si>
    <t>99-027 - ΠΑΝΟΥ ΑΝΔΡΕΑΣ, ΕΡΜΟΥ 2, 546 25 ΘΕΣΣΑΛΟΝΙΚΗ</t>
  </si>
  <si>
    <t>99-031 - ΜΕΛΕΝΙΚΙΟΣ ΑΝΤΩΝΙΟΣ, ΘΕΣΣΑΛΟΝΙΚΗΣ 5, 621 00 ΣΕΡΡΕΣ</t>
  </si>
  <si>
    <t>99-033 - ΟΡΦΑΝΙΔΗΣ ΑΠΟΣΤΟΛΟΣ, ΚΟΡΥΤΣΑΣ 26, 173 42 ΑΘΗΝΑ</t>
  </si>
  <si>
    <t>99-035 - ΡΙΓΑΝΑΣ  ΑΛΕΞΑΝΔΡΟΣ, ΕΘΝ. ΠΑΛΑΙΟΚΑΣΤΡΙΤΣΑΣ 60, 491 00 ΚΕΡΚΥΡΑ</t>
  </si>
  <si>
    <t>99-043 - ΓΚΟΛΑΣ ΝΙΚΟΛΑΟΣ, ΖΗΝΩΝΟΣ 23, 166 75 ΓΛΥΦΑΔΑ</t>
  </si>
  <si>
    <t>99-049 - ΨΑΡΑΚΗΣ ΝΙΚΟΛΑΟΣ, ΤΖΑΝΑΚΑΚΗ 8, 731 00 ΧΑΝΙΑ</t>
  </si>
  <si>
    <t>99-052 - ΚΩΝΣΤΑΝΤΙΝΟΠΟΥΛΟΥ ΜΑΡΙΑ, ΚΟΡΙΝΘΟΥ 350Α, 262 22 ΠΑΤΡΑ</t>
  </si>
  <si>
    <t>99-058 - ΒΕΒΟΠΟΥΛΟΣ ΑΛΕΞΑΝΔΡΟΣ, Γ. ΠΑΠΑΝΔΡΕΟΥ 42, 454 44 ΙΩΑΝΝΙΝΑ</t>
  </si>
  <si>
    <t>99-063 - ΝΤΟΥΛΙΑΣ ΖΑΧΑΡΙΑΣ, ΑΘ. ΔΙΑΚΟΥ 20, 157 72 ΖΩΓΡΑΦΟΥ</t>
  </si>
  <si>
    <t>99-069 - ΔΡΑΚΟΠΟΥΛΟΣ ΑΝΤΩΝΙΟΣ, ΠΛ. ΑΓ. ΛΟΥΚΑ 20, 291 00 ΖΑΚΥΝΘΟΣ</t>
  </si>
  <si>
    <t>99-071 - ΚΑΡΑΤΣΙΩΛΗΣ ΕΥΑΓΓΕΛΟΣ, ΡΩΜΑΝΟΥ 2, 621 24 ΣΕΡΡΕΣ</t>
  </si>
  <si>
    <t>99-074 - ΑΛΑΜΑΝΟΥ Γ. ΜΑΡΙΑ, ΑΡΓΟΣΤΟΛΙΟΥ 3, 113 62 ΑΘΗΝΑ</t>
  </si>
  <si>
    <t>99-081 - ΡΑΠΤΗΣ ΑΘΑΝΑΣΙΟΣ, ΚΟΡΙΝΘΟΥ 294, 262 22 ΠΑΤΡΑ</t>
  </si>
  <si>
    <t>99-085 - ΠΑΠΠΑ ΕΥΑΓΓΕΛΙΑ, ΧΑΟΝΙΑΣ 6, 48100 ΠΡΕΒΕΖΑ</t>
  </si>
  <si>
    <t>99-087 - Κ.Ε.Φ.Ε.Θ. Α.Ε  ΤΕΧΝΟΚΑΘΑΡΙΣΤΙΚΗ- FLASH Α.Ε, ΜΟΝΑΣΤΗΡΙΟΥ 225, 546 28 ΘΕΣ/ΝΙΚΗ</t>
  </si>
  <si>
    <t>99-089 - ΜΑΡΝΕΛΑΚΗΣ Π. &amp;  ΣΙΑ Ο.Ε, ΒΛΑΣΤΩΝ 1, 712 02 ΗΡΑΚΛΕΙΟ</t>
  </si>
  <si>
    <t>99-096 - ΤΣΙΤΩΤΑΣ Γ. &amp; ΣΙΑ Ο.Ε, ΑΕΡΟΔΡΟΜΙΟΥ 22, 412 21 ΛΑΡΙΣΑ</t>
  </si>
  <si>
    <t>99-097 - DHL EXPRESS (ΕΛΛΑΣ) ΑΝΩΝΥΜΗ ΕΤΑΙΡΕΙΑ ΤΑΧΥΜΕΤΑΦΟΡΩΝ, Λ. ΑΛΙΜΟΥ 44 &amp; ΡΩΜΑ 17, 174 55 ΑΛΙΜΟΣ</t>
  </si>
  <si>
    <t>99-098 - ΓΟΥΟΡΛΝΤ ΚΟΥΡΙΕΡ (ΕΛΛΑΣ)  Ε.Π.Ε, ΛΕΩΦ. ΜΕΣΟΓΕΙΩΝ 549, 153 43 ΑΓ. ΠΑΡΑΣΚΕΥΗ</t>
  </si>
  <si>
    <t>99-102 - KANGA SERVICES COURIERS A.E., ΒΙΡΓΙΝΙΑΣ ΜΠΕΝΑΚΗ  8-10, 104 39 ΑΘΗΝΑ</t>
  </si>
  <si>
    <t>99-104 - Γ. ΒΟΚΟΡΟΚΟΣ &amp; ΣΙΑ Ο.Ε., ΑΚΡΟΠΟΛΕΩΣ 115-117, 172 34 ΔΑΦΝΗ</t>
  </si>
  <si>
    <t>Συμπληρώνεται το έσοδα των ταχυδρομικών αντικειμένων {και δεμάτων} που παρέλαβε η επιχείρηση από το ΕΣΩΤΕΡΙΚΟ και επιδόθηκαν από την ίδια ταχυδρομική επιχείρηση (ΑΥΤΟΝΟΜΑ) στο ΕΞΩΤΕΡΙΚΟ σε σχέση με το συνολικό χρόνο (από την αποστολή έως την επίδοση) που απαιτήθηκε για την διακίνηση τους.</t>
  </si>
  <si>
    <t>Συμπληρώνεται το έσοδα των ταχυδρομικών αντικειμένων {και δεμάτων} που παρέλαβε η επιχείρηση από το ΕΣΩΤΕΡΙΚΟ και επιδόθηκαν μέσω άλλης επιχείρησης - Δικτύου (ΣΥΝΔΥΑΣΜΕΝΑ) στο ΕΞΩΤΕΡΙΚΟ σε σχέση με το συνολικό χρόνο (από την αποστολή έως την επίδοση) που απαιτήθηκε για την διακίνηση τους.</t>
  </si>
  <si>
    <t>Συμπληρώνεται το έσοδα των ταχυδρομικών αντικειμένων {και δεμάτων} που παρέλαβε η επιχείρηση από το ΕΞΩΤΕΡΙΚΟ (σημεία εισόδου της χώρας) και επιδόθηκαν από την ίδια ταχυδρομική επιχείρηση (ΑΥΤΟΝΟΜΑ) στο ΕΣΩΤΕΡΙΚΟ σε σχέση με το συνολικό χρόνο (από την αποστολή έως την επίδοση) που απαιτήθηκε για την διακίνηση τους.</t>
  </si>
  <si>
    <t>Συμπληρώνεται το έσοδα των ταχυδρομικών αντικειμένων {και δεμάτων} που παρέλαβε η επιχείρηση από το ΕΞΩΤΕΡΙΚΟ (σημεία εισόδου της χώρας) και επιδόθηκαν μέσω άλλης επιχείρησης - Δικτύου (ΣΥΝΔΥΑΣΜΕΝΑ) στο ΕΣΩΤΕΡΙΚΟ σε σχέση με το συνολικό χρόνο (από την αποστολή έως την επίδοση) που απαιτήθηκε για την διακίνηση τους.</t>
  </si>
  <si>
    <t>Συμπληρώνεται το πλήθος όλων των Μικροδεμάτων έως 2 κιλά.</t>
  </si>
  <si>
    <t>Συμπληρώνεται το πλήθος όλων των Εγγράφων έως 2 κιλά.</t>
  </si>
  <si>
    <t>Συμπληρώνεται το πλήθος των Ταχ.Αντικειμένων και τα αντίστοιχα Έσοδα από συμβάσεις με έσοδα από 0 έως 30.000 €.</t>
  </si>
  <si>
    <t>Συμπληρώνεται το πλήθος των Ταχ.Αντικειμένων και τα αντίστοιχα Έσοδα από συμβάσεις με έσοδα από 30.001 € έως 130.000 €.</t>
  </si>
  <si>
    <t>Συμπληρώνεται το πλήθος των Ταχ.Αντικειμένων και τα αντίστοιχα Έσοδα από συμβάσεις με έσοδα από 130.001 και πάνω.</t>
  </si>
  <si>
    <t>Το άθροισμα των ποσοστών των στηλών πρέπει να ισούται με 100%</t>
  </si>
  <si>
    <t>Συνολικός όγκος ανά κατηγορία</t>
  </si>
  <si>
    <t>Συνολικά έσοδα ανά κατηγορία</t>
  </si>
  <si>
    <t>ΣΥΝΔΥΑΣΜΕΝΗ - Παραλαβή από Εξωτερικό στα σημεία εισόδου της χώρας με προορισμό το Εσωτερικό</t>
  </si>
  <si>
    <t>Χ.4</t>
  </si>
  <si>
    <t>Χ.4.1</t>
  </si>
  <si>
    <t>Χ.4.2</t>
  </si>
  <si>
    <t>Χ.5</t>
  </si>
  <si>
    <t>Χ.5.1</t>
  </si>
  <si>
    <t>Χ.5.2</t>
  </si>
  <si>
    <t>Χ.6</t>
  </si>
  <si>
    <t>Χ.6.1</t>
  </si>
  <si>
    <t>Χ.6.2</t>
  </si>
  <si>
    <r>
      <t xml:space="preserve">ΠΛΗΘΟΣ ταχ. αντικειμένων  που παραλήφθηκαν ανά Περιφέρεια ανεξάρτητα αν διακινήθηκαν ΑΥΤΟΝΟΜΑ ή ΣΥΝΔΥΑΣΜΕΝΑ </t>
    </r>
    <r>
      <rPr>
        <sz val="8"/>
        <rFont val="Arial"/>
        <family val="2"/>
      </rPr>
      <t>(Να συμπληρωθεί ΜΟΝΟ από τις ταχ. επιχειρήσεις  που παρέλαβαν τα ταχ. αντικείμενα από τον αποστολέα)</t>
    </r>
  </si>
  <si>
    <t>Άλλες υπηρεσίες (προσδιορίστε τις υπηρεσίες στην κενή γραμμή που ακολουθεί)</t>
  </si>
  <si>
    <r>
      <t>Το σύνολο των αντικειμένων "</t>
    </r>
    <r>
      <rPr>
        <b/>
        <i/>
        <sz val="10"/>
        <color indexed="12"/>
        <rFont val="Arial"/>
        <family val="2"/>
      </rPr>
      <t>Προς Εσωτερικό</t>
    </r>
    <r>
      <rPr>
        <b/>
        <i/>
        <sz val="10"/>
        <color indexed="18"/>
        <rFont val="Arial"/>
        <family val="2"/>
      </rPr>
      <t>" πρέπει να ισούται με το άθροισμα των 2.1+2.2, και το σύνολο των αντικειμένων "</t>
    </r>
    <r>
      <rPr>
        <b/>
        <i/>
        <sz val="10"/>
        <color indexed="12"/>
        <rFont val="Arial"/>
        <family val="2"/>
      </rPr>
      <t>Προς Εξωτερικό</t>
    </r>
    <r>
      <rPr>
        <b/>
        <i/>
        <sz val="10"/>
        <color indexed="18"/>
        <rFont val="Arial"/>
        <family val="2"/>
      </rPr>
      <t>" πρέπει να ισούται με το άθροισμα των 2.3+2.4</t>
    </r>
  </si>
  <si>
    <r>
      <t>Το σύνολο των ταχ. αντικειμένων του Πίνακα 6 πρέπει να ισούται με το σύνολο των ταχ. αντικειμένων "</t>
    </r>
    <r>
      <rPr>
        <b/>
        <i/>
        <sz val="10"/>
        <color indexed="12"/>
        <rFont val="Arial"/>
        <family val="2"/>
      </rPr>
      <t>Προς Εξωτερικό</t>
    </r>
    <r>
      <rPr>
        <b/>
        <i/>
        <sz val="10"/>
        <color indexed="18"/>
        <rFont val="Arial"/>
        <family val="2"/>
      </rPr>
      <t>" του πίνακα 5.</t>
    </r>
  </si>
  <si>
    <t>Το σύνολο των ταχ. αντικειμένων του Πίνακα 7 πρέπει να ισούται με το άθροισμα των 2.5+2.6</t>
  </si>
  <si>
    <t>9.1.1</t>
  </si>
  <si>
    <t>9.1.2</t>
  </si>
  <si>
    <t>9.2.1</t>
  </si>
  <si>
    <t>9.2.2</t>
  </si>
  <si>
    <t>10.2</t>
  </si>
  <si>
    <t>10.3</t>
  </si>
  <si>
    <t>10.4</t>
  </si>
  <si>
    <r>
      <t xml:space="preserve">Απασχολούμενο προσωπικό, στην ταχ. επιχείρηση &amp; το δίκτυο της, στις 31/12/2009. </t>
    </r>
    <r>
      <rPr>
        <sz val="10"/>
        <rFont val="Arial"/>
        <family val="2"/>
      </rPr>
      <t>(Η απασχόληση νοείται μόνον στις ταχυδρομικές υπηρεσίες και όχι σε τυχον άλλες εργασίες της επιχείρησης).</t>
    </r>
  </si>
  <si>
    <r>
      <t xml:space="preserve">Αριθμός Ταχ. Επιχειρήσεων </t>
    </r>
    <r>
      <rPr>
        <b/>
        <i/>
        <sz val="10"/>
        <rFont val="Arial"/>
        <family val="2"/>
      </rPr>
      <t xml:space="preserve">Χωρίς </t>
    </r>
    <r>
      <rPr>
        <i/>
        <sz val="10"/>
        <rFont val="Arial"/>
        <family val="2"/>
      </rPr>
      <t xml:space="preserve">Γενική Άδεια Παροχής Ταχυδρομικών Υπηρεσιών </t>
    </r>
    <r>
      <rPr>
        <b/>
        <i/>
        <sz val="10"/>
        <rFont val="Arial"/>
        <family val="2"/>
      </rPr>
      <t xml:space="preserve">ενταγμένων στο </t>
    </r>
    <r>
      <rPr>
        <b/>
        <i/>
        <sz val="10"/>
        <color indexed="12"/>
        <rFont val="Arial"/>
        <family val="2"/>
      </rPr>
      <t>Δίκτυο.</t>
    </r>
  </si>
  <si>
    <t>Στην ερώτηση αυτή διαχωρίζεται το πλήθος και τα έσοδα από διακίνηση ταχ. αντικειμένων με τιμές λιανικής ή χονδρικής. Συνεπώς το άθροισμα του Πίνακα 12 πρέπει να ισούται με τα στοιχεία της ερώτησης 1.1</t>
  </si>
  <si>
    <t>Μέσος όρος αποζημίωσης ανά αντικείμενο</t>
  </si>
  <si>
    <t>Σύνολο 14.1</t>
  </si>
  <si>
    <t>Σύνολο 14.2</t>
  </si>
  <si>
    <t>Το άθροισμα του πλήθους και των ποσών αποζημίωσης του ερωτήματος 14.1 πρέπει να ισούται με το αντίστοιχο άθροισμα του ερωτήματος 14.2</t>
  </si>
  <si>
    <t xml:space="preserve">    - Ταχυμεταφορές δεμάτων εσωτερικού (έως 35 κιλά)</t>
  </si>
  <si>
    <t xml:space="preserve">    - Ταχυμεταφορές δεμάτων εξωτερικού (έως 35 κιλά)</t>
  </si>
  <si>
    <t>Στο υποπεδίο με τίτλο «Περιφέρεια» είναι αναγραμμένες οι δεκατρείς (13) Διοικητικές Περιφέρειες της Χώρας.</t>
  </si>
  <si>
    <t>ΠΛΗΘΟΣ Ταχ. Αντικειμένων ανά μέθοδο διακίνησης, σε σχέση με το συνολικό χρόνο (από την αποστολή έως την επίδοση) που απαιτήθηκε για τη διακίνηση τους.</t>
  </si>
  <si>
    <t>4.1</t>
  </si>
  <si>
    <t>4.2</t>
  </si>
  <si>
    <t>4.3</t>
  </si>
  <si>
    <t>5.1</t>
  </si>
  <si>
    <t>5.2</t>
  </si>
  <si>
    <t>5.3</t>
  </si>
  <si>
    <t>Πίνακας 5</t>
  </si>
  <si>
    <t>Πίνακας 6</t>
  </si>
  <si>
    <t>6.1</t>
  </si>
  <si>
    <t>6.2</t>
  </si>
  <si>
    <t>6.3</t>
  </si>
  <si>
    <t>Πίνακας 7</t>
  </si>
  <si>
    <t>7.1</t>
  </si>
  <si>
    <t>7.2</t>
  </si>
  <si>
    <t>7.3</t>
  </si>
  <si>
    <t>7.4</t>
  </si>
  <si>
    <t>7.5</t>
  </si>
  <si>
    <t>7.6</t>
  </si>
  <si>
    <t>7.7</t>
  </si>
  <si>
    <t>Ανατ. Μακεδονία &amp; Θράκη (Νομοί: Έβρου, Ροδόπης, Ξάνθης, Δράμας, Καβάλας)</t>
  </si>
  <si>
    <t>Κεντρική Μακεδονία (Νομοί: Σερρών, Θεσσαλονίκης, Χαλκιδικής, Κιλκίς, Πέλλας, Ημαθίας, Πιερίας)</t>
  </si>
  <si>
    <t>Δυτική Μακεδονία  (Νομοί: Φλώρινας, Καστοριάς, Κοζάνης, Γρεβενών)</t>
  </si>
  <si>
    <t>Πόσο σημαντικό πρόβλημα ή αδυναμία της αγοράς, είναι κατά την εκτίμηση σας η «Δράση μη αδειοδοτημένων ταχ. Επιχειρήσεων».</t>
  </si>
  <si>
    <t>Πόσο σημαντικό πρόβλημα ή αδυναμία της αγοράς, είναι κατά την εκτίμηση σας η «Συμπίεση του τιμολογίου παροχής υπηρεσιών».</t>
  </si>
  <si>
    <t>Πόσο σημαντικό πρόβλημα ή αδυναμία της αγοράς, είναι κατά την εκτίμηση σας τα «Κόστη Λειτουργίας / Μεταφοράς».</t>
  </si>
  <si>
    <r>
      <t>Ποια είναι η τεχνολογική υποδομή που διαθέτει η επιχείρησή σας;</t>
    </r>
    <r>
      <rPr>
        <sz val="9"/>
        <rFont val="Arial"/>
        <family val="2"/>
      </rPr>
      <t xml:space="preserve"> </t>
    </r>
  </si>
  <si>
    <r>
      <t xml:space="preserve">Πληροφοριακά συστήματα </t>
    </r>
    <r>
      <rPr>
        <u val="single"/>
        <sz val="9"/>
        <rFont val="Arial"/>
        <family val="2"/>
      </rPr>
      <t>εκτός</t>
    </r>
    <r>
      <rPr>
        <sz val="9"/>
        <rFont val="Arial"/>
        <family val="2"/>
      </rPr>
      <t xml:space="preserve"> Ε.Σ.Π.Ε.Τ.Α.</t>
    </r>
  </si>
  <si>
    <t>Ποια είναι η ποσοστιαία κατανομή του κόστους για την εταιρεία σας το 2009;</t>
  </si>
  <si>
    <r>
      <t xml:space="preserve">Στην ενότητα αυτή συμπληρώνονται τα στοιχεία επικοινωνίας του υπευθύνου παραλαβής και αποστολής απαντήσεων σε παρόμοιας μορφής ερωτηματολόγια της ΕΕΤΤ </t>
    </r>
    <r>
      <rPr>
        <b/>
        <sz val="10"/>
        <rFont val="Arial"/>
        <family val="2"/>
      </rPr>
      <t>(νόμιμος εκπρόσωπος της επιχείρησης)</t>
    </r>
    <r>
      <rPr>
        <sz val="10"/>
        <rFont val="Arial"/>
        <family val="2"/>
      </rPr>
      <t>.</t>
    </r>
  </si>
  <si>
    <t>Στην ενότητα αυτή συμπληρώνονται τα στοιχεία επικοινωνίας ατόμου το οποίο δύναται να παράσχει πρόσθετες πληροφορίες σχετικά με τα υποβληθέντα ερωτηματολόγια στην ΕΕΤΤ, εφόσον αυτό το πρόσωπο διαφέρει από το πρόσωπο της προηγούμενης ενότητας.</t>
  </si>
  <si>
    <t>Οδηγίες συμπλήρωσης στοιχείων επιχείρησης</t>
  </si>
  <si>
    <t>Τα επιμέρους στοιχεία, καθώς και το σύνολο του πλήθους διακινούμενων ταχ. αντικ. και των αντίστοιχων εσόδων, συμπληρώνονται αυτόματα με τη συμπλήρωση των πινάκων 2 και 3.</t>
  </si>
  <si>
    <t>ΤΑΧΥΜΕΤΑΦΟΡΕΣ: συμπληρώνονται σύμφωνα με τις υποκατηγορίες υπηρεσιών, όπως δηλώνονται στη Δήλωση Παροχής ταχυδρομικών υπηρεσιών σύμφωνα με τον Κανονισμό Γενικών Αδειών (ΦΕΚ 46/Β/19-1-2009)</t>
  </si>
  <si>
    <t>ΔΙΑΦΗΜΙΣΤΙΚΑ ΑΝΤΙΚΕΙΜΕΝΑ ΧΩΡΙΣ ΔΙΕΥΘΥΝΣΗ ΚΑΙ ΟΝΟΜΑΤΕΠΩΝΥΜΟ ΠΑΡΑΛΗΠΤΗ, ΕΝΤΟΣ ΦΑΚΕΛΟΥ Ή ΠΑΡΟΜΟΙΑΣ ΣΥΣΚΕΥΑΣΙΑΣ.</t>
  </si>
  <si>
    <t>ΆΛΛΕΣ ΥΠΗΡΕΣΙΕΣ</t>
  </si>
  <si>
    <t>ΠΡΟΕΤΟΙΜΑΣΙΑ ΤΑΧΥΔΡΟΜΙΚΩΝ ΑΝΤΙΚΕΙΜΕΝΩΝ (Οι ενέργειες που αποσκοπούν στη δημιουργία ταχυδρομικών αντικειμένων από τα στοιχεία που αυτά συντίθενται).</t>
  </si>
  <si>
    <t>ΑΝΤΑΛΛΑΓΗ ΕΓΓΡΑΦΩΝ (Υπηρεσία που παρέχει τα μέσα και τις εγκαταστάσεις για την κατάθεση από τον αποστολέα και την παραλαβή από τον παραλήπτη, οι οποίοι είναι συνδρομητές της υπηρεσίας αυτής, των ταχυδρομικών αντικειμένων).</t>
  </si>
  <si>
    <t xml:space="preserve">Συμπληρώνεται ο αριθμός των Ταχ. Αντικειμένων που αφορούν ΑΝΤΑΛΛΑΓΗ ΕΓΓΡΑΦΩΝ και το ποσό των εσόδων (σε €) που αντιστοιχεί στην ΑΝΤΑΛΛΑΓΗ ΕΓΓΡΑΦΩΝ. </t>
  </si>
  <si>
    <t>Συμπληρώνεται ο αριθμός των Ταχ. Αντικειμένων που αφορούν ΑΛΛΕΣ ΥΠΗΡΕΣΙΕΣ εκτός των ανωτέρω και το ποσό των εσόδων (σε €) που αντιστοιχεί στις ΑΛΛΕΣ ΥΠΗΡΕΣΙΕΣ.</t>
  </si>
  <si>
    <r>
      <t xml:space="preserve">Συμπληρώνονται αυτόματα, αλλά  χρειάζεται να </t>
    </r>
    <r>
      <rPr>
        <b/>
        <sz val="10"/>
        <rFont val="Arial"/>
        <family val="2"/>
      </rPr>
      <t>ΕΛΕΓΧΘΟΥΝ</t>
    </r>
    <r>
      <rPr>
        <sz val="10"/>
        <rFont val="Arial"/>
        <family val="2"/>
      </rPr>
      <t xml:space="preserve"> από την ταχυδρομική επιχείρηση έτσι ώστε να μην παρουσιάζουν μηνύματα λάθους, τα οποία υποδεικνύονται με </t>
    </r>
    <r>
      <rPr>
        <b/>
        <sz val="10"/>
        <color indexed="10"/>
        <rFont val="Arial"/>
        <family val="2"/>
      </rPr>
      <t>κόκκινο χρώμα</t>
    </r>
    <r>
      <rPr>
        <sz val="10"/>
        <rFont val="Arial"/>
        <family val="2"/>
      </rPr>
      <t>.</t>
    </r>
  </si>
  <si>
    <t>Συμπληρώνεται το πλήθος των ταχυδρομικών αντικειμένων {και δεμάτων} που παρέλαβε η επιχείρηση από το ΕΣΩΤΕΡΙΚΟ και επιδόθηκαν από την ίδια ταχυδρομική επιχείρηση (ΑΥΤΟΝΟΜΑ) στο ΕΣΩΤΕΡΙΚΟ σε σχέση με το συνολικό χρόνο (από την αποστολή έως την επίδοση) που απαιτήθηκε για την διακίνηση τους.</t>
  </si>
  <si>
    <t>(Χρήση από 1/1/2009 έως 31/12/2009)</t>
  </si>
  <si>
    <t>Κτιριακή υποδομή, ταχ. επιχ/σης &amp; του δικτύου της, στις  31/12/2009</t>
  </si>
  <si>
    <t>Μεταφορικά μέσα ταχ. επιχείρησης &amp; του δικτύου της, στις  31/12/2009</t>
  </si>
  <si>
    <t>Ετήσιος κύκλος εργασιών πελατών με συμβάσεις ταχ. επιχείρησης &amp; του δικτύου της, στις  31/12/2009</t>
  </si>
  <si>
    <t>Σύνολο κύκλου εργασιών (σε ευρώ) από την παροχή ταχυδρομικών και συναφών υπηρεσιών της Ταχ. Επιχείρησης για τη χρήση του 2009.</t>
  </si>
  <si>
    <t>Σύνολο των εξόδων – δαπανών για την παροχή ταχυδρομικών και συναφών υπηρεσιών για τη χρήση του 2009.</t>
  </si>
  <si>
    <t xml:space="preserve">Συμπληρώνεται ανάλογα στο αντίστοιχο υποπεδίο το σύνολο των εξόδων - δαπανών που πραγματοποιήθηκαν εντός του 2009 και οι οποίες αφορούν την παροχή ταχυδρομικών και συναφών υπηρεσιών της επιχείρησης . </t>
  </si>
  <si>
    <t>Μέση τιμή χρέωσης ανά αντικείμενο</t>
  </si>
  <si>
    <t xml:space="preserve">08-369 - Γ. ΚΑΡΑΔΗΜΟΣ - Π. ΣΕΡΑΦΕΙΜΙΔΗΣ - Κ. ΣΑΜΟΘΡΑΚΙΤΗΣ - Β. ΣΑΜΟΘΡΑΚΙΤΗΣ Ο.Ε. ,  ΑΡΜΕΝΟΠΟΥΛΟΥ 23, ΘΕΣΣΑΛΟΝΙΚΗ </t>
  </si>
  <si>
    <t xml:space="preserve">08-371 - D2D COURIER SERVICES ΝΑΤΣΙΟΣ Μ. ΙΩΑΝΝΗΣ ,  ΡΟΔΟΠΗΣ 68-70 , ΠΕΙΡΑΙΑΣ </t>
  </si>
  <si>
    <r>
      <t>ΕΠΙΛΕΓΕΤΕ</t>
    </r>
    <r>
      <rPr>
        <sz val="10"/>
        <rFont val="Arial"/>
        <family val="2"/>
      </rPr>
      <t xml:space="preserve"> από αναπτυσσόμενη λίστα τον Αριθμό Μητρώου ΕΕΤΤ της επιχείρησης όπως αναφέρεται στη Βεβαίωση Εγγραφής. Στο πεδίο συμπληρώνεται αυτόματα και η επωνυμία και η δηλωθείσα -στην ΕΕΤΤ- διεύθυνση της εταιρείας. Σε περίπτωση που δεν ισχύει η διεύθυνση αλληλογραφίας, επικοινωνήστε με την ΕΕΤΤ.</t>
    </r>
  </si>
  <si>
    <r>
      <t>ΕΠΙΛΕΓΕΤΕ</t>
    </r>
    <r>
      <rPr>
        <sz val="10"/>
        <rFont val="Arial"/>
        <family val="2"/>
      </rPr>
      <t xml:space="preserve"> από αναπτυσσόμενη λίστα την Κατηγορία Γενικής Άδειας της επιχείρησης όπως αναφέρεται στη Βεβαίωση Εγγραφής.</t>
    </r>
  </si>
  <si>
    <t>ΣΤΟΙΧΕΙΑ ΑΠΌ ΔΙΑΚΙΝΗΣΗ ΤΑΧΥΔΡΟΜΙΚΩΝ ΑΝΤΙΚΕΙΜΕΝΩΝ ΩΣ ΜΕΛΟΣ ΔΙΚΤΥΟΥ ΑΛΛΗΣ ΑΔΕΙΟΔΟΤΗΜΕΝΗΣ ΕΠΙΧΕΙΡΗΣΗΣ.</t>
  </si>
  <si>
    <t>Συμπληρώνεται ο αριθμός των Ταχ. Αντικειμένων που διακίνησε η επιχείρηση καθώς και τα αντίστοιχα έσοδα που αποκόμισε πραγματοποιώντας αποστολές ως μέλος ΔΙΚΤΥΟΥ άλλης αδειοδοτημένης ταχ. επιχείρησης (με ΣΥΔΕΤΑ άλλης αδειοδοτημένης επιχείρησης). Τα στοιχεία αυτά δεν υπόκεινται σε τέλη.</t>
  </si>
  <si>
    <t>Συμπληρώνεται το πλήθος όλων των ταχυδρομικών Δεμάτων από 2 έως 35 κιλά.</t>
  </si>
  <si>
    <t>Δέματα (μικροδέματα έως 2 κιλά + δέματα έως 35 κιλά)</t>
  </si>
  <si>
    <t>Έγγραφα έως 2 κιλάr</t>
  </si>
  <si>
    <t>Μικροδέματα έως 2 κιλάr</t>
  </si>
  <si>
    <t xml:space="preserve">Δέματα από 2 κιλάr έως 35 κιλάr </t>
  </si>
  <si>
    <t>Το σύνολο δεμάτων (4.2+4.3) πρέπει να ισούται με το σύνολο των δεμάτων του πίνακα 2, και το σύνολο των εγγράφων έως 2 κιλά να ισούται με το σύνολο των ταχ. αντικειμένων του πίνακα 2.</t>
  </si>
  <si>
    <t>Στο υποπεδίο με τίτλο «Προς Εσωτερικό» συμπληρώνεται το πλήθος Ταχυδρομικών Αντικειμένων &amp; Δεμάτων (αριθμός) που προέρχονται από την αντίστοιχη Περιφέρεια και έχουν προορισμό το ΕΣΩΤΕΡΙΚΟ ΤΗΣ ΧΩΡΑΣ.</t>
  </si>
  <si>
    <t>Στο υποπεδίο με τίτλο «Προς Εξωτερικό» συμπληρώνεται το πλήθος Ταχυδρομικών Αντικειμένων &amp; Δεμάτων (αριθμός) που προέρχονται από την αντίστοιχη Περιφέρεια και έχουν προορισμό το ΕΞΩΤΕΡΙΚΟ.</t>
  </si>
  <si>
    <t>Στα υποπεδία με τίτλο «ΑΠΟ ΕΣΩΤΕΡΙΚΟ ΠΡΟΣ: (Ζώνη προορισμού)» είναι αναγραμμένες οι επτά (7) ζώνες προορισμού της Υφηλίου.</t>
  </si>
  <si>
    <t>Ανάλυση Πελατών Ταχυμεταφορών (μετρητοίς / με σύμβαση)  ταχ. επιχείρησης &amp; του δικτύου της,  στις  31/12/2009</t>
  </si>
  <si>
    <t>Θέση στην εταιρεία:</t>
  </si>
  <si>
    <t>Διεύθυνση επικοινωνίας:</t>
  </si>
  <si>
    <t>Τηλέφωνο επικοινωνίας:</t>
  </si>
  <si>
    <t>Fax:</t>
  </si>
  <si>
    <t>E-mail:</t>
  </si>
  <si>
    <t>Πίνακας 2</t>
  </si>
  <si>
    <t>3.1.1</t>
  </si>
  <si>
    <t>3.1.2</t>
  </si>
  <si>
    <t>3.2.1</t>
  </si>
  <si>
    <t>3.2.2</t>
  </si>
  <si>
    <t>3.3.1</t>
  </si>
  <si>
    <t>3.3.2</t>
  </si>
  <si>
    <t>3.5.1</t>
  </si>
  <si>
    <t>3.5.2</t>
  </si>
  <si>
    <t>3.6.1</t>
  </si>
  <si>
    <t>3.6.2</t>
  </si>
  <si>
    <t>3.4.1</t>
  </si>
  <si>
    <t>3.4.2</t>
  </si>
  <si>
    <t>Πλήθος ταχ.   αντικειμένων</t>
  </si>
  <si>
    <t>Εφόσον δεν είναι διαθέσιμη η ανάλυση των δαπανών στις ως άνω κατηγορίες, να συμπληρωθεί το συνολικό ποσό δαπανών στο διπλανό κελί.</t>
  </si>
  <si>
    <t>Πίνακας 3</t>
  </si>
  <si>
    <t>1.1.1</t>
  </si>
  <si>
    <t>1.1.2</t>
  </si>
  <si>
    <t>1.1.3</t>
  </si>
  <si>
    <t>1.1.4</t>
  </si>
  <si>
    <t>Ευρωπ. Ένωση (27 χώρες)</t>
  </si>
  <si>
    <t>Επίλυση μέσω Επιτροπής Επίλυσης Διαφορών</t>
  </si>
  <si>
    <t>ΚΙΤΡΙΝΑ ΠΕΔΙΑ:</t>
  </si>
  <si>
    <t xml:space="preserve">ΓΚΡΙ ΠΕΔΙΑ: </t>
  </si>
  <si>
    <t>Κατηγορία Γενικής Άδειας:</t>
  </si>
  <si>
    <t>Υπεύθυνος παραλαβής ερωτηματολογίων και αποστολής απαντήσεων σε παρόμοιας μορφής ερωτηματολόγια της ΕΕΤΤ:</t>
  </si>
  <si>
    <t>Άτομο επικοινωνίας για τα ερωτηματολόγια (να αναφερθεί εφόσον πρόκειται για ΔΙΑΦΟΡΕΤΙΚΟ άτομο από τον Υπεύθυνο παραλαβής/αποστολής που συμπληρώσατε ανωτέρω).</t>
  </si>
  <si>
    <t>ΟΔΗΓΙΕΣ ΣΥΜΠΛΗΡΩΣΗΣ ΕΡΩΤΗΜΑΤΟΛΟΓΙΟΥ</t>
  </si>
  <si>
    <t xml:space="preserve">Συμπληρώνεται ο αριθμός Διαφημιστικών Αντικειμένων χωρίς Διεύθυνση Παραλήπτη και το σύνολο των εσόδων (σε €) που αντιστοιχεί στη διακίνηση Διαφημιστικών Αντικειμένων χωρίς Διεύθυνση Παραλήπτη, εντός φακέλου ή παρόμοιας συσκευασίας. </t>
  </si>
  <si>
    <t>Συμπληρώνεται ο αριθμός των Ταχ. Αντικειμένων που αφορούν Προετοιμασία και το σύνολο των εσόδων (σε €) από πού αντιστοιχεί στην Προετοιμασία Ταχυδρομικών Αντικειμένων.</t>
  </si>
  <si>
    <t>ΑΥΤΟΝΟΜΗ - Παραλαβή από Εσωτερικό και Επίδοση στο Εσωτερικό</t>
  </si>
  <si>
    <t>ΣΥΝΔΥΑΣΜΕΝΗ - Παραλαβή από Εσωτερικό και Επίδοση στο Εσωτερικό</t>
  </si>
  <si>
    <t>ΑΥΤΟΝΟΜΗ - Παραλαβή από Εσωτερικό με προορισμό το Εξωτερικό</t>
  </si>
  <si>
    <t xml:space="preserve">ΣΥΝΔΥΑΣΜΕΝΗ - Παραλαβή από Εσωτερικό με προορισμό το Εξωτερικό  </t>
  </si>
  <si>
    <t xml:space="preserve">99-104 - Γ. ΒΟΚΟΡΟΚΟΣ &amp; ΣΙΑ Ο.Ε. ,  ΑΚΡΟΠΟΛΕΩΣ 115-117 , ΔΑΦΝΗ </t>
  </si>
  <si>
    <t xml:space="preserve">99-107 - "ΜΩΡΕΑΣ" ΚΑΝΕΛΛΟΠΟΥΛΟΣ-ΚΑΝΙΣΤΡΑΣ ΕΠΕ ΜΕΤΑΦΟΡΩΝ ΚΑΙ ΠΡΑΚΤΟΡΕΥΣΕΩΝ ,  ΑΓ. ΑΝΔΡΕΟΥ 60 &amp; ΟΘΩΝΟΣ ΑΜΑΛΙΑΣ 52, ΠΑΤΡΑ </t>
  </si>
  <si>
    <t xml:space="preserve">99-108 - INTERPOST ΔΙΕΘΝΕΙΣ ΜΕΤΑΦΟΡΕΣ ΕΓΓΡΑΦΩΝ ΚΑΙ ΔΕΜΑΤΩΝ Α.Ε.Ε. ,  Θ. ΟΙΚΟΝΟΜΟΥ 4, ΑΘΗΝΑ </t>
  </si>
  <si>
    <t xml:space="preserve">99-110 - TNT ΣΚΑΙΠΑΚ ΕΛΛΑΣ Ε.Π.Ε ,  ΦΛΕΜΙΝΓΚ, ΜΑΡΚΟΠΟΥΛΟ </t>
  </si>
  <si>
    <t xml:space="preserve">99-115 - ΔΙΕΘΝΗΣ ΤΑΧ/ΚΗ ΕΝΩΣΗ Α.Ε ,  ΣΑΡΚΟΔΙΝΟΥ 107, Ν. ΚΟΣΜΟΣ </t>
  </si>
  <si>
    <t xml:space="preserve">99-119 - ΣΤΑΘΟΠΟΥΛΟΥ Δ. &amp; ΣΙΑ Ο.Ε. ,  ΜΥΛΩΝ 19-21 , ΑΘΗΝΑ </t>
  </si>
  <si>
    <t xml:space="preserve">99-120 - UPS OF GREECE INC. ,  ΕΛ. ΒΕΝΙΖΕΛΟΥ 43- 45 , ΓΛΥΦΑΔΑ </t>
  </si>
  <si>
    <t xml:space="preserve">07-048 - ΒΑΡΤΖΩΚΑΣ ΙΩΑΝΝΗΣ ,  ΒΕΝΙΖΕΛΟΥ 72, ΒΕΡΟΙΑ </t>
  </si>
  <si>
    <t xml:space="preserve">07-053 - ΑΦΟΙ Σ &amp; Δ ΙΩΑΝΝΙΔΗ Ο.Ε ,  ΟΡΦΕΩΣ 178, ΑΘΗΝΑ </t>
  </si>
  <si>
    <t xml:space="preserve">07-055 - ΜΕΤΑΦΟΡΙΚΗ ΕΠΕ ,  ΝΙΚΗΦΟΡΟΥ 1, ΑΘΗΝΑ </t>
  </si>
  <si>
    <t xml:space="preserve">07-056 - ΣΩΤΗΡΟΠΟΥΛΟΣ ΓΕΩΡΓΙΟΣ ,  ΑΓΓΕΛΙΚΑ  , ΜΥΚΟΝΟΣ </t>
  </si>
  <si>
    <t xml:space="preserve">07-057 - ΜΑΡΓΙΩΛΑΣ ΚΩΝΣΤΑΝΤΙΝΟΣ ,  ΓΡΗΓΟΡΙΟΥ Ε' 4, ΤΡΙΠΟΛΗ </t>
  </si>
  <si>
    <t xml:space="preserve">07-058 - ΑΝΘΟΥΛΗΣ ΧΑΡΑΛΑΜΠΟΣ ,  ΚΟΚΚΙΝΟΥ 5, ΠΥΡΓΟΣ </t>
  </si>
  <si>
    <t xml:space="preserve">07-066 - ΟΡΦΑΝΙΔΟΥ ΚΥΡΙΑΚΗ ,  ΑΓΑΜΕΜΝΩΝΟΣ 13, ΘΕΣΣΑΛΟΝΙΚΗ </t>
  </si>
  <si>
    <t xml:space="preserve">07-072 - MEEST ΓΕΦΥΡΑ HELLAS ΕΤΑΙΡΙΑ ΠΕΡΙΟΡΙΣΜΕΝΗΣ ΕΥΘΥΝΗΣ ,  ΔΕΣΠΩΣ ΣΕΧΟΥ 4-6, ΑΘΗΝΑ </t>
  </si>
  <si>
    <t xml:space="preserve">07-075 - ΒΑΣΙΛΑΚΗΣ  ΧΑΡΑΛΑΜΠΟΣ ,  ΙΔΟΜΕΝΕΩΣ 27, ΗΡΑΚΛΕΙΟ </t>
  </si>
  <si>
    <t xml:space="preserve">07-076 - ΒΕΛΩΝΑΚΗΣ ΠΑΝΑΓΙΩΤΗΣ ,  ΠΡΑΞΙΟΥ 11, ΑΘΗΝΑ </t>
  </si>
  <si>
    <t xml:space="preserve">07-078 - ΠΕΛΑΤΣΙΔΗΣ ΙΩΑΝ. ΝΙΚΟΛΑΟΣ ,  ΗΛΙΑ ΖΕΡΒΟΥ 23, Κ. ΠΑΤΗΣΙΑ </t>
  </si>
  <si>
    <t xml:space="preserve">07-083 - ΚΕΖΑΤΣΑΝΙΔΟΥ ΑΘΗΝΑ ,  ΜΑΚΕΔΟΝΙΑΣ 44, ΠΕΡΙΣΤΑΣΗ- ΚΑΤΕΡΙΝΗ </t>
  </si>
  <si>
    <t xml:space="preserve">07-084 - ΠΕΤΡΟΠΟΥΛΟΣ ΠΑΝΑΓΙΩΤΗΣ ,  ΠΡΟΜΗΘΕΩΣ 49, ΑΙΓΑΛΕΩ </t>
  </si>
  <si>
    <t xml:space="preserve">07-087 - ΔΡΕΛΙΩΖΗΣ ΜΙΛΤΙΑΔΗΣ ,  ΑΧΑΪΑΣ 19, ΚΗΦΙΣΙΑ </t>
  </si>
  <si>
    <t xml:space="preserve">07-088 - ΓΑΒΡΑ ΒΙΟΛΕΤΤΑ ,  Γ. ΓΕΝΝΗΜΑΤΑ 23 &amp; ΑΤΤΙΚΗΣ 9, ΓΛΥΦΑΔΑ </t>
  </si>
  <si>
    <t xml:space="preserve">07-089 - ΜΠΙΚΑΚΗ ΑΣΠΑΣΙΑ ,  Κ. ΓΙΑΜΠΟΥΔΑΚΗ 72 ΧΡΥΣΟΠΗΓΗ  , ΧΑΝΙΑ </t>
  </si>
  <si>
    <t xml:space="preserve">07-100 - ΧΡΗΣΤΟΣ Π. ΟΥΖΟΥΝΙΔΗΣ ,  3ο ΧΛΜ. ΠΤΟΛΕΜΑΙΔΑΣ- ΚΟΖΑΝΗΣ  , ΠΤΟΛΕΜΑΙΔΑ </t>
  </si>
  <si>
    <t xml:space="preserve">07-102 - ΣΗ ΛΕΒΑΝΤ (ΕΛΛΑΣ) ΝΑΥΤΙΛΙΑΚΗ, ΜΕΤΑΦΟΡΙΚΗ, ΕΜΠΟΡΙΚΗ ΕΤΑΙΡΕΙΑ ΠΕΡΙOΡΙΣΜΕΝΗΣ ΕΥΘΥΝΗΣ ,  ΦΙΛΩΝΟΣ 54, ΠΕΙΡΑΙΑΣ </t>
  </si>
  <si>
    <t xml:space="preserve">07-105 - ΧΡΟΝΟΠΟΥΛΟΣ ΝΙΚΟΛΑΟΣ ,  ΘΕΜΙΣΤΟΚΛΕΟΥΣ 29, ΓΛΥΦΑΔΑ </t>
  </si>
  <si>
    <t xml:space="preserve">07-107 - ΣΤΩΙΚΟΣ ΣΠΥΡΟΣ ,  ΓΑΡΔΙΚΙΟΥ 19, ΚΑΡΔΙΤΣΑ </t>
  </si>
  <si>
    <t xml:space="preserve">07-108 - ΔΕΛΗΓΙΑΝΝΗ Γ. ΣΤΑΜΑΤΙΑ ,  ΠΕΙΡΗΝΗΣ 40, ΚΟΡΙΝΘΟΣ </t>
  </si>
  <si>
    <t xml:space="preserve">07-109 - ΗΛΙΑΣ ΜΠΟΥΖΕΑΣ &amp; ΣΙΑ Ε.Ε. ,  ΛΕΩΦ. ΠΗΓΗΣ 31, ΜΕΛΙΣΣΙΑ </t>
  </si>
  <si>
    <t xml:space="preserve">07-121 - ΘΩΜΑΣ Κ. ΤΣΙΑΟΥΣΗΣ- ΤΑΧΥΜΕΤΑΦΟΡΕΣ ,  ΔΡΑΓΑΤΣΑΝΙΟΥ 8, ΑΘΗΝΑ </t>
  </si>
  <si>
    <t xml:space="preserve">07-122 - ΜΟΥΖΑΚΗΣ ΑΝΤΩΝIOΣ &amp; ΣΙΑ Ε.Ε. ,  42 ΧΛΜ. ΝΕΑΣ Ε.Ο. ΑΘΗΝΩΝ-ΛΑΜΙΑΣ  , ΑΥΛΩΝΑ </t>
  </si>
  <si>
    <t xml:space="preserve">07-123 - ΑΦΟΙ ΓΙΟΥΛΗ Ο.Ε. ,  ΣΟΦΙΑΣ ΒΕΜΠΟ 25, ΓΛΥΦΑΔΑ </t>
  </si>
  <si>
    <t>Στα υποπεδία με τίτλο «Πλήθος Ταχ. Αντικειμένων» συμπληρώνεται το πλήθος Ταχυδρομικών Αντικειμένων &amp; Δεμάτων που παραλήφθησαν στο εσωτερικό και έχουν ΠΡΟΟΡΙΣΜΟ την αντίστοιχη ΖΩΝΗ της Υφηλίου.</t>
  </si>
  <si>
    <t>Στα υποπεδία με τίτλο «Πλήθος Ταχ. Αντικειμένων παραληφθέντων στα σημεία εισόδου της χώρας» συμπληρώνεται το πλήθος Ταχυδρομικών Αντικειμένων &amp; Δεμάτων (αριθμό) που έχουν ως ΠΡΟΕΛΕΥΣΗ την αντίστοιχη ΖΩΝΗ της Υφηλίου.</t>
  </si>
  <si>
    <t xml:space="preserve">Συμπληρώνεται αντίστοιχα τον αριθμό του απασχολούμενου προσωπικού (ΠΛΗΡΟΥΣ ΑΠΑΣΧΟΛΗΣΗΣ) «Διανομέων» ή/ και «Λοιπού Προσωπικού»  Ανώτατης ή/ και Μέσης ή/ και Υποχρεωτικής Εκπαίδευσης της Ταχυδρομικής επιχείρησης. </t>
  </si>
  <si>
    <t xml:space="preserve">Συμπληρώνεται αντίστοιχα τον αριθμό του απασχολούμενου προσωπικού (ΠΛΗΡΟΥΣ ΑΠΑΣΧΟΛΗΣΗΣ) «Διανομέων» ή/ και «Λοιπού Προσωπικού»  Ανώτατης ή/ και Μέσης ή/ και Υποχρεωτικής Εκπαίδευσης του Υπολοίπου Δικτύου. </t>
  </si>
  <si>
    <t xml:space="preserve">Συμπληρώνεται αντίστοιχα τον αριθμό του απασχολούμενου προσωπικού (ΜΕΡΙΚΗΣ ΑΠΑΣΧΟΛΗΣΗΣ)«Διανομέων» ή/ και «Λοιπού Προσωπικού»  Ανώτατης ή/ και Μέσης ή/ και Υποχρεωτικής Εκπαίδευσης της Ταχυδρομικής επιχείρησης. </t>
  </si>
  <si>
    <t xml:space="preserve">Συμπληρώνεται αντίστοιχα τον αριθμό του απασχολούμενου προσωπικού (ΜΕΡΙΚΗΣ ΑΠΑΣΧΟΛΗΣΗΣ) «Διανομέων» ή/ και «Λοιπού Προσωπικού»  Ανώτατης ή/ και Μέσης ή/ και Υποχρεωτικής Εκπαίδευσης του Υπολοίπου Δικτύου. </t>
  </si>
  <si>
    <t xml:space="preserve">Συμπληρώνεται α) ο αριθμός των αποθηκών και τα συνολικά τετραγωνικά μέτρα που καλύπτουν οι αποθήκες της Ταχυδρομικής Επιχείρησης, και β) ο αριθμός των αποθηκών και τα συνολικά τετραγωνικά μέτρα του Υπόλοιπου Δικτύου (εφόσον υπάρχουν). </t>
  </si>
  <si>
    <t>Συμπληρώνεται ο αριθμός των άλλων Ταχυδρομικών Επιχειρήσεων ΧΩΡΙΣ Γενική Άδεια που είναι ΕΝΤΑΓΜΕΝΕΣ στο Δίκτυο της Ταχυδρομικής Επιχείρησης που ερωτάται.</t>
  </si>
  <si>
    <t>Συμπληρώνεται α) ο αριθμός των δικύκλων που χρησιμοποιούνται αποκλειστικά στην παραγωγή των υπηρεσιών και συντελούν άμεσα στην παραγωγική δραστηριότητα της Ταχ. Επιχείρησης, και β) ο αριθμός των δικύκλων του Υπόλοιπου Δικτύου της.</t>
  </si>
  <si>
    <t>Συμπληρώνεται το πλήθος των ταχ. αντικειμένων  και τα συνολικά έσοδα (ποσό σε (€)) που προέκυψαν από ανάλυση του κύκλου εργασιών  για πελάτες μετρητοίς (χωρίς σύμβαση).</t>
  </si>
  <si>
    <t>Το πεδίο αφορά το ΕΙΔΟΣ ΠΡΟΒΛΗΜΑΤΩΝ που οδήγησαν σε Αίτηση αποζημίωσης και είναι χωρισμένο σε τρεις (3) Κατηγορίες: «Απώλεια», «Ζημιά» και «Καθυστέρηση».</t>
  </si>
  <si>
    <t>Συμπληρώνεται το πλήθος των Ταχ.αντικειμένων για τα οποία υποβλήθηκαν Αιτήσεις αποζημίωσης και αφορούσαν περιπτώσεις «Απώλειας» και αντίστοιχα το ποσό αποζημίωσης που κατέβαλε η ταχυδρομική επιχείρηση.</t>
  </si>
  <si>
    <t>Επιλέγεται ο βαθμός σημαντικότητας ανάλογα με το πόσο σημαντική είναι η «Αξιοπιστία επιχείρησης» στον προσδιορισμό ζήτησης των υπηρεσιών που παρέχει η επιχείρηση.</t>
  </si>
  <si>
    <t>Επιλέγεται ο βαθμός σημαντικότητας ανάλογα με το πόσο σημαντική είναι  η «Εξυπηρέτηση πελατών» στον προσδιορισμό ζήτησης των υπηρεσιών που παρέχει η επιχείρηση.</t>
  </si>
  <si>
    <t>Ζητείται η ποσοστιαία κατανομή του κόστους της επιχείρησής σας αναφορικά με τους κυριότερους παράγοντες κόστους των ταχ. επιχειρήσεων.</t>
  </si>
  <si>
    <t>Συμπληρώνεται το ποσοστό (%) επί του συνολικού κόστους που αντιπροσωπεύει για την επιχείρηση το κόστος των «Αμοιβών προσωπικού».</t>
  </si>
  <si>
    <t>Συμπληρώνεται το ποσοστό (%) επί του συνολικού κόστους που αντιπροσωπεύουν για την επιχείρηση τα «Μεταφορικά Μέσα» (π.χ. έξοδα κίνησης, συντήρησης, κ.λπ. των μεταφορικών μέσων της επιχείρησης).</t>
  </si>
  <si>
    <t>Συμπληρώνεται το ποσοστό (%) επί του συνολικού κόστους που αντιπροσωπεύουν για την επιχείρηση τα «Λειτουργικά έξοδα».</t>
  </si>
  <si>
    <t>Συμπληρώνεται το ποσοστό (%) επί του συνολικού κόστους που αντιπροσωπεύει για την επιχείρηση το κόστος του «Τεχνολογικού εξοπλισμού (Η/Υ, Εξοπλισμός Αυτοματοποίησης κ.λ.π)».</t>
  </si>
  <si>
    <t>Συμπληρώνεται το ποσοστό (%) επί του συνολικού κόστους που αντιπροσωπεύουν για την επιχείρηση τα «Λοιπά έξοδα» (διευκρινίστε το είδος των εξόδων στο κενό κελί που υπάρχει κάτω ακριβώς).</t>
  </si>
  <si>
    <t>Ζητείται να δηλώσετε ποια είναι η τεχνολογική υποδομή που διαθέτει η επιχείρηση σας.</t>
  </si>
  <si>
    <t>Επιλέγεται «ΝΑΙ» ή «ΟΧΙ» ανάλογα αν η επιχείρηση διαθέτει «SCANNER για διανομείς».</t>
  </si>
  <si>
    <r>
      <t xml:space="preserve">Επιλέγεται «ΝΑΙ» ή «ΟΧΙ» ανάλογα αν η επιχείρηση διαθέτει «Πληροφοριακά συστήματα </t>
    </r>
    <r>
      <rPr>
        <u val="single"/>
        <sz val="10"/>
        <rFont val="Arial"/>
        <family val="2"/>
      </rPr>
      <t>εκτός</t>
    </r>
    <r>
      <rPr>
        <sz val="10"/>
        <rFont val="Arial"/>
        <family val="2"/>
      </rPr>
      <t xml:space="preserve"> Ε.Σ.Π.Ε.Τ.Α.».</t>
    </r>
  </si>
  <si>
    <t>Επιλέγεται «ΝΑΙ» ή «ΟΧΙ» ανάλογα αν η επιχείρηση διαθέτει «Συστήματα διαλογής» (νοούνται τα αυτοματοποιημένα συστήματα διαλογής)</t>
  </si>
  <si>
    <t>Επιλέγεται «ΝΑΙ» ή «ΟΧΙ» ανάλογα αν η επιχείρηση διαθέτει «Κέντρο Εξυπηρέτησης Πελατών (Call Center)».</t>
  </si>
  <si>
    <t>Επιλέγεται «ΝΑΙ» ή «ΟΧΙ» ανάλογα αν η επιχείρηση διαθέτει κάποια «Άλλη» τεχνολογική υποδομή (διευκρινίστε στο κενό κελί που υπάρχει κάτω ακριβώς).</t>
  </si>
  <si>
    <t>Συμπληρώνεται το πλήθος των ταχυδρομικών αντικειμένων {και δεμάτων} που παρέλαβε η επιχείρηση από το ΕΣΩΤΕΡΙΚΟ και επιδόθηκαν μέσω άλλης επιχείρησης - Δικτύου (ΣΥΝΔΥΑΣΜΕΝΑ) στο ΕΣΩΤΕΡΙΚΟ σε σχέση με το συνολικό χρόνο (από την αποστολή έως την επίδοση) που απαιτήθηκε για την διακίνηση τους.</t>
  </si>
  <si>
    <t>Συμπληρώνεται το πλήθος των ταχυδρομικών αντικειμένων {και δεμάτων} που παρέλαβε η επιχείρηση από το ΕΞΩΤΕΡΙΚΟ (σημεία εισόδου της χώρας) και επιδόθηκαν από την ίδια ταχυδρομική επιχείρηση (ΑΥΤΟΝΟΜΑ) στο ΕΣΩΤΕΡΙΚΟ σε σχέση με το συνολικό χρόνο (από την αποστολή έως την επίδοση) που απαιτήθηκε για την διακίνηση τους.</t>
  </si>
  <si>
    <t>Συμπληρώνεται το πλήθος των ταχυδρομικών αντικειμένων {και δεμάτων} που παρέλαβε η επιχείρηση από το ΕΞΩΤΕΡΙΚΟ (σημεία εισόδου της χώρας) και επιδόθηκαν μέσω άλλης επιχείρησης - Δικτύου (ΣΥΝΔΥΑΣΜΕΝΑ) στο ΕΣΩΤΕΡΙΚΟ σε σχέση με το συνολικό χρόνο (από την αποστολή έως την επίδοση) που απαιτήθηκε για την διακίνηση τους.</t>
  </si>
  <si>
    <t>Συμπληρώνεται το έσοδα των ταχυδρομικών αντικειμένων {και δεμάτων} που παρέλαβε η επιχείρηση από το ΕΣΩΤΕΡΙΚΟ και επιδόθηκαν από την ίδια ταχυδρομική επιχείρηση (ΑΥΤΟΝΟΜΑ) στο ΕΣΩΤΕΡΙΚΟ σε σχέση με το συνολικό χρόνο (από την αποστολή έως την επίδοση) που απαιτήθηκε για την διακίνηση τους.</t>
  </si>
  <si>
    <t>Συμπληρώνεται το έσοδα των ταχυδρομικών αντικειμένων {και δεμάτων} που παρέλαβε η επιχείρηση από το ΕΣΩΤΕΡΙΚΟ και επιδόθηκαν μέσω άλλης επιχείρησης - Δικτύου (ΣΥΝΔΥΑΣΜΕΝΑ) στο ΕΣΩΤΕΡΙΚΟ σε σχέση με το συνολικό χρόνο (από την αποστολή έως την επίδοση) που απαιτήθηκε για την διακίνηση τους.</t>
  </si>
  <si>
    <t>Μεταφορικά μέσα ταχ. επιχείρησης &amp; του δικτύου της, στις  31/12/2009.</t>
  </si>
  <si>
    <t>Ανάλυση Πελατών (μετρητοίς / με σύμβαση)  ταχ. επιχείρησης &amp; του δικτύου της,  στις  31/12/2009.</t>
  </si>
  <si>
    <t>Ετήσιος κύκλος εργασιών πελατών με συμβάσεις ταχ. επιχείρησης &amp; του δικτύου της, στις  31/12/2009.</t>
  </si>
  <si>
    <t>Αιτήσεις αποζημιώσεων που υπεβλήθησαν στην ταχ. επιχείρηση &amp; το δίκτυό της  και τρόποι επίλυσης διαφορών</t>
  </si>
  <si>
    <t>Έχετε σύμβαση με αντίστοιχες ταχ. εταιρείες του εξωτερικού;</t>
  </si>
  <si>
    <t>Συμπληρώνονται τα ποσοστά όγκου και εσόδων (%) πελατών που ανήκουν στο «Δημοσίου Τομέα».</t>
  </si>
  <si>
    <t>Συμπληρώνονται τα ποσοστά όγκου και εσόδων (%) πελατών που ανήκουν στον τομέα των «Υπηρεσιών» (π.χ Τράπεζες).</t>
  </si>
  <si>
    <t>Συμπληρώνονται τα ποσοστά όγκου και εσόδων (%) πελατών που ανήκουν στον τομέα του «Εμπορίου».</t>
  </si>
  <si>
    <t>Συμπληρώνονται τα ποσοστά όγκου και εσόδων (%) πελατών «Λιανικής» (Καταναλωτές-Πολίτες).</t>
  </si>
  <si>
    <t>Συμπληρώνονται τα ποσοστά όγκου και εσόδων (%) πελατών που ανήκουν στον τομέα της «Βιομηχανίας(περιλαμβ. ο Αγροτικός Τομέας)».</t>
  </si>
  <si>
    <r>
      <t xml:space="preserve">Για κάθε τομέα που δίδεται συμπληρώνεται αντίστοιχα το ποσοστό που αντιπροσωπεύει ως προς το </t>
    </r>
    <r>
      <rPr>
        <u val="single"/>
        <sz val="10"/>
        <rFont val="Arial"/>
        <family val="2"/>
      </rPr>
      <t>συνολικό όγκο των αντικειμένων</t>
    </r>
    <r>
      <rPr>
        <sz val="10"/>
        <rFont val="Arial"/>
        <family val="2"/>
      </rPr>
      <t xml:space="preserve"> και ως προς το </t>
    </r>
    <r>
      <rPr>
        <u val="single"/>
        <sz val="10"/>
        <rFont val="Arial"/>
        <family val="2"/>
      </rPr>
      <t>συνολικό ποσό των εσόδων</t>
    </r>
    <r>
      <rPr>
        <sz val="10"/>
        <rFont val="Arial"/>
        <family val="2"/>
      </rPr>
      <t xml:space="preserve"> της επιχείρησης. Το άθροισμα των ποσοστών κάθε μίας απο τις δύο στήλες (όγκος αντικειμένων και έσοδα) πρέπει να ισούται με το 100%.</t>
    </r>
  </si>
  <si>
    <r>
      <t xml:space="preserve">Για κάθε κατηγορία πελατών συμπληρώνεται αντίστοιχα το ποσοστό που αντιπροσωπεύουν ως προς το </t>
    </r>
    <r>
      <rPr>
        <u val="single"/>
        <sz val="10"/>
        <rFont val="Arial"/>
        <family val="2"/>
      </rPr>
      <t>συνολικό όγκο των αντικειμένων</t>
    </r>
    <r>
      <rPr>
        <sz val="10"/>
        <rFont val="Arial"/>
        <family val="2"/>
      </rPr>
      <t xml:space="preserve"> και ως προς το </t>
    </r>
    <r>
      <rPr>
        <u val="single"/>
        <sz val="10"/>
        <rFont val="Arial"/>
        <family val="2"/>
      </rPr>
      <t>συνολικό ποσό των εσόδων</t>
    </r>
    <r>
      <rPr>
        <sz val="10"/>
        <rFont val="Arial"/>
        <family val="2"/>
      </rPr>
      <t xml:space="preserve"> της επιχείρησης. Το άθροισμα των ποσοστών κάθε μίας από τις δύο στήλες (όγκος αντικειμένων και έσοδα) πρέπει να ισούται με το 100%.</t>
    </r>
  </si>
  <si>
    <t>Συμπληρώνονται τα ποσοστά όγκου και εσόδων (%) που αντιπροσωπεύουν οι «Τραπεζοασφαλιστικοί Οργανισμοί».</t>
  </si>
  <si>
    <t>Συμπληρώνονται τα ποσοστά όγκου και εσόδων (%) που αντιπροσωπεύουν οι «Διαφημιστικές Εταιρείες».</t>
  </si>
  <si>
    <t>Συμπληρώνονται τα ποσοστά όγκου και εσόδων (%) που αντιπροσωπεύουν οι επιχειρήσεις «Επικοινωνιών/Τηλεπικοινωνιών».</t>
  </si>
  <si>
    <t>Συμπληρώνονται τα ποσοστά όγκου και εσόδων (%) που αντιπροσωπεύουν οι «Τουριστικές/ Ξενοδοχειακές Επιχειρήσεις».</t>
  </si>
  <si>
    <t>Συμπληρώνονται τα ποσοστά όγκου και εσόδων (%) που αντιπροσωπεύουν οι «Εκδόσεις/ Εκδοτικοί Οίκοι».</t>
  </si>
  <si>
    <t>Συμπληρώνονται τα ποσοστά όγκου και εσόδων (%) που αντιπροσωπεύουν οι «Φαρμακοβιομηχανίες».</t>
  </si>
  <si>
    <t>Συμπληρώνονται τα ποσοστά όγκου και εσόδων (%) που αντιπροσωπεύουν οι «Εταιρείες Πληροφορικής».</t>
  </si>
  <si>
    <t>Συμπληρώνονται τα ποσοστά όγκου και εσόδων (%) που αντιπροσωπεύουν οι «Ναυτιλιακές επιχειρήσεις».</t>
  </si>
  <si>
    <t>Συμπληρώνονται τα ποσοστά όγκου και εσόδων (%) που αντιπροσωπεύουν οι «ΙΔΙΩΤΕΣ».</t>
  </si>
  <si>
    <t>Συμπληρώνονται τα ποσοστά όγκου και εσόδων (%) που αντιπροσωπεύουν οι «Άλλοι Πελάτες».</t>
  </si>
  <si>
    <t>Επιλέγεται ο βαθμός σημαντικότητας ανάλογα με το πόσο σημαντικό είναι  το «Εισοδηματικό επίπεδο πελατών» στον προσδιορισμό ζήτησης των υπηρεσιών που παρέχει η επιχείρηση.</t>
  </si>
  <si>
    <t>Επιλέγεται ο βαθμός σημαντικότητας ανάλογα με το πόσο σημαντική είναι  η «Τιμή Προϊόντος» στον προσδιορισμό ζήτησης των υπηρεσιών που προσφέρει η επιχείρηση.</t>
  </si>
  <si>
    <t>08-361 - ΣΤΟΓΙΑΝΝΙΔΗΣ ΑΝΑΣΤΑΣΙΟΣ, ΚΤΙΡΙΟ ΜΕ.Κ.ΕΛ., ΚΑΛΟΧΩΡΙ , 570 09 ΘΕΣΣΑΛΟΝΙΚΗ</t>
  </si>
  <si>
    <t>08-360 - ΔΡΑΤΣΕΛΟΣ ΕΥΡΙΠΙΔΗΣ, Λ. ΚΑΤΣΩΝΗ 40, 143 43 ΝΕΑ ΧΑΛΚΗΔΟΝΑ</t>
  </si>
  <si>
    <t>08-358 - ΜΑΡΜΕΛΙΔΟΥ ΓΕΩΡΓΙΑ, ΚΑΤΑΚΑΛΟΥ 1, 546 43 ΘΕΣΣΑΛΟΝΙΚΗ</t>
  </si>
  <si>
    <t>08-354 - UNIT COURIER ΕΠΕ, 5 ΧΛΜ Λ. ΓΕΝΝΗΜΑΤΑ , 190 18 ΜΑΓΟΥΛΑ</t>
  </si>
  <si>
    <t>08-353 - ΠΕΤΣΑΣ Λ. - ΣΙΟΥΛΑ Ρ. Ο.Ε., ΠΟΛΥΧΝΙΤΟΥ 14, 122 36 ΠΕΡΙΣΤΕΡΙ</t>
  </si>
  <si>
    <t>08-341 - ΠΑΠΑΔΑΚΗ ΕΛΕΝΑ, ΑΡΤΑΚΗΣ 112, 171 23 Ν. ΣΜΥΡΝΗ</t>
  </si>
  <si>
    <t>08-340 - ΦΑΜΕΛΗ ΑΡΓΥΡΩ, ΜΕΣΟΛΟΓΓΙΟΥ 17, 184 51 ΝΙΚΑΙΑ</t>
  </si>
  <si>
    <t>08-337 - CITY PROMOTIONS  ΔΙΑΝΟΜΕΣ - ΤΑΧΥΜΕΤΑΦΟΡΕΣ - ΠΡΟΩΘΗΣΗ ΠΡΟΪΟΝΤΩΝ ΜΟΝΟΠΡΟΣΩΠΗ Ε.Π.Ε., ΛΟΥΚΙΑΝΟΥ 25, 106 75 ΑΘΗΝΑ</t>
  </si>
  <si>
    <t>08-328 - ΦΡΑΓΚΟΤΑΣΙΟΣ ΑΘΑΝΑΣΙΟΣ, ΚΩΣΤΗ ΠΑΛΑΜΑ 25, 301 00 ΑΓΡΙΝΙΟ</t>
  </si>
  <si>
    <t>08-324 - ΘΕΟΔΩΡΗΣ ΙΩΑΝΝΗΣ, ΚΑΛΟΓΡΕΖΗΣ 15, 152 32 ΧΑΛΑΝΔΡΙ</t>
  </si>
  <si>
    <t>08-317 - ΚΑΡΑΒΟΥΝΑΡΛΗΣ ΠΑΥΛΟΣ - ΑΝΤΩΝΙΟΣ, ΦΙΛΟΛΑΛΟΥ 10, 116 33 ΑΘΗΝΑ</t>
  </si>
  <si>
    <t>08-313 - ΡΑΦΕΛΕΤΟΥ ΕΥΑΓΓΕΛΙΑ, ΗΡΩΩΝ ΓΡΑΜΜΟΥ 12, 184 50 ΝΙΚΑΙΑ</t>
  </si>
  <si>
    <t>08-312 - ΓΕΩΡΓΙΟΣ ΜΟΥΓΙΑΚΑΚΟΣ ΤΑΧΥΜΕΤΑΦΟΡΕΣ, ΧΡ. ΣΜΥΡΝΗΣ 200, 132 31 ΠΕΤΡΟΥΠΟΛΗ</t>
  </si>
  <si>
    <t xml:space="preserve">04-045 - ΚΥΡΙΛΛΙΔΗΣ  ΚΩΝΣΤΑΝΤΙΝΟΣ ,  ΣΑΛΑΜΙΝΟΣ 10, ΘΕΣΣΑΛΟΝΙΚΗ </t>
  </si>
  <si>
    <t xml:space="preserve">04-047 - ΙΒΑΝΟΒΑ ΣΙΜΟΝΑ ,  ΔΟΥΚΑ 13, ΧΑΛΚΙΔΑ </t>
  </si>
  <si>
    <t>ΑΝΤΑΓΩΝΙΣΜΟΣ</t>
  </si>
  <si>
    <t>04-049 - Γ. ΣΙΔΕΡΗΣ &amp; ΣΙΑ Ο.Ε.,  Π. ΔΕΛΤΑ 18  11525, Ν. ΨΥΧΙΚΟ</t>
  </si>
  <si>
    <t xml:space="preserve">04-050 - ΜΑΡΗΣ ΦΩΤΙΟΣ ,  ΕΛ. ΒΕΝΙΖΕΛΟΥ 57, ΒΟΝΙΤΣΑ </t>
  </si>
  <si>
    <t>Ερώτηση 7</t>
  </si>
  <si>
    <t xml:space="preserve">04-051 - ΚΩΤΣΗΣ ΒΑΣΙΛΕΙΟΣ ,  ΑΛΕΞΑΝΔΡΟΠΟΥΛΟΥ 6, ΜΕΣΟΛΟΓΓΙ </t>
  </si>
  <si>
    <t>Ανταγωνισμός τιμών</t>
  </si>
  <si>
    <t xml:space="preserve">04-053 - ΞΕΝΟΦΩΝΤΙΔΗΣ Δ. - ΚΩΣΤΑΣ Θ. Ο.Ε. ,  ΜΟΛΑΟΙ , ΜΟΛΑΟΙ ΛΑΚΩΝΙΑΣ </t>
  </si>
  <si>
    <t>Ανταγωνισμός ποιότητας υπηρεσιών</t>
  </si>
  <si>
    <t xml:space="preserve">04-055 - ΠΕΡΙΣΤΕΡΑΚΗΣ Σ. &amp; ΣΙΑ Ο.Ε. ,  ΠΙΝΔΑΡΟΥ 28, Π. ΦΑΛΗΡΟ </t>
  </si>
  <si>
    <t>Ανταγωνισμός ποικιλίας προϊόντων</t>
  </si>
  <si>
    <t xml:space="preserve">04-059 - ΒΡΥΣΑΝΑΚΗΣ ΜΙΧ. ΕΜΜΑΝΟΥΗΛ ,  ΓΙΑΜΑΛΑΚΗ 16, ΗΡΑΚΛΕΙΟ </t>
  </si>
  <si>
    <t>Ανταγωνισμός διαφήμισης</t>
  </si>
  <si>
    <t>Διαπραγματευτική δύναμη πελατών</t>
  </si>
  <si>
    <t>Διαπραγματευτική δύναμη προμηθευτών</t>
  </si>
  <si>
    <t xml:space="preserve">04-063 - ΑΣΤΕΡΙΑΔΗΣ ΓΕΩΡΓΙΟΣ ,  ΑΡΕΤΑΙΟΥ 15, ΑΘΗΝΑ </t>
  </si>
  <si>
    <t>Απειλή από υποκατάστατα προϊόντα</t>
  </si>
  <si>
    <t>Κίνδυνος εισόδου από άλλες επιχειρήσεις</t>
  </si>
  <si>
    <t>ΤΡΟΠΟΙ ΑΝΑΠΤΥΞΗΣ &amp; ΕΜΠΟΔΙΑ ΕΙΣΟΔΟΥ ΑΓΟΡΑΣ ΤΑΧΥΜΕΤΑΦΟΡΩΝ</t>
  </si>
  <si>
    <t>Ερώτηση 8</t>
  </si>
  <si>
    <t>Ανάγκη Ανάπτυξης Δικτύου</t>
  </si>
  <si>
    <t>Συνεργασίες / Συνέργιες</t>
  </si>
  <si>
    <t xml:space="preserve">04-092 - ΒΑΚΡΑΤΣΑΣ ΕΥΑΓΓΕΛΟΣ ,  ΕΒΡΟΥ &amp; ΛΟΡΕΝΤΖΟΥ ΜΑΒΙΛΗ , ΚΟΖΑΝΗ </t>
  </si>
  <si>
    <t>Εξειδικευμένη Εξυπηρέτηση Πελατών</t>
  </si>
  <si>
    <t xml:space="preserve">04-094 - ΚΩΝΣΤΑΝΤΙΝΙΔΗΣ ΔΗΜΗΤΡΙΟΣ ,  ΔΙΟΓΕΝΟΥΣ 14, Κ. ΤΟΥΜΠΑ ΘΕΣΣΑΛΟΝΙΚΗ </t>
  </si>
  <si>
    <t>Παροχή Καινοτόμων Προϊόντων - Λύσεων</t>
  </si>
  <si>
    <t>Ερώτηση 9</t>
  </si>
  <si>
    <t>Ποιότητα Υπηρεσιών</t>
  </si>
  <si>
    <t>Συνήθεια πελατών / Άρνηση για αλλαγή</t>
  </si>
  <si>
    <t>Εμπιστοσύνη στον πάροχο - Ανταγωνιστή</t>
  </si>
  <si>
    <t>Χρονική Συγκυρία – Λοιποί λόγοι</t>
  </si>
  <si>
    <t>Ερώτηση 10</t>
  </si>
  <si>
    <t xml:space="preserve">Συμπίεση του τιμολογίου παροχής υπηρεσιών  </t>
  </si>
  <si>
    <t>Δράση μη αδειοδοτημένων ταχ. Επιχειρήσεων</t>
  </si>
  <si>
    <t>Εναλλακτικά Δίκτυα Μεταφορών</t>
  </si>
  <si>
    <t>Κόστη Λειτουργίας / Μεταφοράς</t>
  </si>
  <si>
    <t xml:space="preserve">05-029 - ΓΕΩΡΓΙΟΠΟΥΛΟΣ ΝΙΚΟΛΑΟΣ ,  Μ. ΜΕΡΚΟΥΡΗ 30, ΑΓ. ΔΗΜΗΤΡΙΟΣ </t>
  </si>
  <si>
    <t>Στο πεδίο που ακολουθεί, μπορείτε να καταχωρήσετε ελεύθερα τις παρατηρήσεις που θα θέλατε να ληφθούν υπόψη στην παρούσα έρευνα:</t>
  </si>
  <si>
    <t xml:space="preserve">05-064 - ΑΛΕΞΙΑΔΟΥ ΖΗΝΟΒΙΑ ,  ΜΥΛΟΠΟΤΑΜΟΣ  , ΔΡΑΜΑ </t>
  </si>
  <si>
    <t>Υπογραφή ΝΟΜΙΜΟΥ ΕΚΠΡΟΣΩΠΟΥ και ΣΦΡΑΓΙΔΑ εταιρείας</t>
  </si>
  <si>
    <t xml:space="preserve">06-094 - ΚΑΡΑΤΖΟΜΠΑΝΗΣ ΚΩΝΣΤΑΝΤΙΝΟΣ ,  ΣΜΥΡΝΗΣ 67, ΝΙΚΑΙΑ </t>
  </si>
  <si>
    <t xml:space="preserve">06-137 - ΚΑΠΠΑΤΟΣ ΕΡΩΤΟΚΡΙΤΟΣ ,  ΣΙΤΕΜΠΟΡΩΝ 10  , ΑΡΓΟΣΤΟΛΙ </t>
  </si>
  <si>
    <t xml:space="preserve">06-148 - ΑΡΠΑ ΑΕ ,  10ο ΧΛΜ. ΘΕΣ/ΝΙΚΗΣ- ΠΟΛΥΓΥΡΟΥ , ΘΕΡΜΗ </t>
  </si>
  <si>
    <t xml:space="preserve">06-158 - Μ. ΜΠΑΚΟΥΣΗ &amp; ΣΙΑ ΕΕ ,  ΕΘΝ. ΠΑΛΑΙΟΚΑΣΤΡΙΤΣΑΣ 7, ΚΕΡΚΥΡΑ </t>
  </si>
  <si>
    <t>ΣΥΝΟΛΟ</t>
  </si>
  <si>
    <t>2.10 Κείμενο</t>
  </si>
  <si>
    <t>4.5 Κείμενο</t>
  </si>
  <si>
    <t>5.5 Κείμενο</t>
  </si>
  <si>
    <t>Ελεύθερη Ερώτηση</t>
  </si>
  <si>
    <t xml:space="preserve">07-124 - ΣΤΕΦΑΝΟΣ ΛΥΜΠΕΡΟΠΟΥΛΟΣ ALTERNATIVE LOGISTICS OPERATIONS ΜΟΝ. ΕΠΕ ,  ΔΙΡΦΥΣ 17, ΒΡΙΛΗΣΣΙΑ </t>
  </si>
  <si>
    <t xml:space="preserve">07-125 - ΚΟΛΙΤΣΑΣ ΓΕΩΡΓΙΟΣ ,  ΚΑΛΛΙΓΑ 3, ΒΟΛΟΣ </t>
  </si>
  <si>
    <t xml:space="preserve">07-128 - Ι. ΛΥΜΠΕΡΗΣ-Ν. ΚΑΠΟΡΑΛΗΣ &amp;ΣΙΑ Ο.Ε. ,  ΚΗΦΙΣΟΥ 54, ΑΘΗΝΑ </t>
  </si>
  <si>
    <t xml:space="preserve">07-130 - Δ.Γ. ΠΕΤΑΧΤΗ ΜΟΝΟΠΡΟΣΩΠΗ Ε.Π.Ε ,  ΑΧΕΛΩΟΥ 7, ΘΕΣΣΑΛΟΝΙΚΗ </t>
  </si>
  <si>
    <t xml:space="preserve">07-132 - Δ. ΚΑΤΙΩΝΗΣ &amp; ΣΙΑ Ο.Ε. ,  ΜΕΣΟΛΟΓΓΙΟΥ 40, Ν. ΙΩΝΙΑ </t>
  </si>
  <si>
    <t xml:space="preserve">07-133 - Σ. ΒΕΛΗΜΒΑΣΑΚΗΣ &amp; ΣΙΑ Ο.Ε. ,  ΔΗΜΟΚΡΑΤΙΑΣ 11, ΑΓ. ΝΙΚΟΛΑΟΣ </t>
  </si>
  <si>
    <t xml:space="preserve">07-135 - ΚΥΡΙΤΣΗΣ ΒΑΪΟΣ ,  ΙΕΡΟΥ ΛΟΧΟΥ 48, ΜΕΤΑΜΟΡΦΩΣΗ </t>
  </si>
  <si>
    <t xml:space="preserve">07-136 - Ε. ΜΥΤΙΛΗΝΟΣ - Λ. ΚΟΥΡΤΙΔΗΣ Ο.Ε. ,  3ο ΧΛΜ ΑΛΕΞΑΝΔΡΟΥΠΟΛΗΣ-ΣΥΝΟΡΩΝ  , ΑΛΕΞΑΝΔΡΟΥΠΟΛΗ </t>
  </si>
  <si>
    <t xml:space="preserve">07-160 - ΝΑΚΑΣ ΛΕΩΝΙΔΑΣ -ΚΙΒΩΤΟΣ ΚΩΝΣΤΑΝΤΙΝΟΣ Ο.Ε. ,  ΘΗΡΑΣ 52, ΚΟΡΥΔΑΛΛΟΣ </t>
  </si>
  <si>
    <t xml:space="preserve">07-163 - ΜΑΡΓΑΡΙΤΟΠΟΥΛΟΥ ΧΡΥΣΗ &amp; ΣΙΑ Ε.Ε. ,  ΘΕΜΙΣΤΟΚΛΕΟΥΣ 66, ΔΡΑΜΑ </t>
  </si>
  <si>
    <t xml:space="preserve">07-164 - ΝΙΚΟΛΑΟΣ Ι. ΣΤΑΣΙΝΟΣ ,  ΑΙΣΩΠΟΥ 9, ΗΛΙΟΥΠΟΛΗ </t>
  </si>
  <si>
    <t xml:space="preserve">07-165 - ΑΡΑΓΙΑΣ ΙΩΑΝΝΗΣ ,  ΒΑΤΕΡΟ ΚΟΖΑΝΗΣ  , ΚΟΖΑΝΗ </t>
  </si>
  <si>
    <t xml:space="preserve">07-172 - ΗΡΑΚΛΗΣ ΧΑΤΖΗΑΠΟΣΤΟΛΟΥ ,  ΚΟΣΜΙΟ Τ.Θ. 1309  , ΚΟΜΟΤΗΝΗ </t>
  </si>
  <si>
    <t xml:space="preserve">07-175 - ΚΙΑΡΤΖΙΔΗΣ ΧΑΡΑΛΑΜΠΟΣ ,  ΜΑΡΜΑΡΑ 16-18 , Ν.ΙΩΝΙΑ </t>
  </si>
  <si>
    <t xml:space="preserve">07-177 - ΑΧΙΝΑΣ ΒΑΛΑΝΤΗΣ &amp; ΣΙΑ Ο.Ε. ,  ΔΗΜΑΚΟΠΟΥΛΟΥ 85, ΡΕΘΥΜΝΟ </t>
  </si>
  <si>
    <t xml:space="preserve">07-178 - ΜΠΡΑΤΣΙΑΚΟΥ ΧΑΡΑΛΑΜΠΙΑ ,  ΑΣΚΛΗΠΙΟΥ 45, ΚΑΛΑΜΑΤΑ </t>
  </si>
  <si>
    <t xml:space="preserve">07-180 - ΚΑΝΑΚΑΡΗΣ ΣΤΥΛΙΑΝΟΣ ,  ΦΗΡΑ  , ΣΑΝΤΟΡΙΝΗ </t>
  </si>
  <si>
    <t xml:space="preserve">07-185 - ΣΑΡΙΔΑΚΗΣ ΧΡ. -  ΨΑΡΑΚΗΣ Ν. Ο.Ε. ,  ΓΡΗΓΟΡΙΟΥ Ε 41, ΧΑΝΙΑ </t>
  </si>
  <si>
    <t xml:space="preserve">07-186 - ΠΑΠΑΔΟΠΟΥΛΟΣ ΓΕΩΡΓΙΟΣ ,  16ΗΣ ΟΚΤΩΒΡΙΟΥ 2, ΒΕΡΟΙΑ </t>
  </si>
  <si>
    <t xml:space="preserve">07-195 - ΑΣΗΜΑΚΟΣ ΕΥΑΓΓΕΛΟΣ ,  ΕΤΕΟΚΛΕΟΥΣ 6, ΑΘΗΝΑ </t>
  </si>
  <si>
    <t xml:space="preserve">07-196 - ΠΑΠΥΡΑΚΗ ΔΗΜΗΤΡΑ ,  ΠΑΡΘΕΝΙΟΥ ΚΕΛΑΪΔΗ 49, ΗΡΑΚΛΕΙΟ </t>
  </si>
  <si>
    <t xml:space="preserve">07-197 - ΚΑΛΥΒΑ - ΒΑΣΙΛΑΚΗ ΟΕ ,  ΕΒΑΝΣ 16, ΗΡΑΚΛΕΙΟ </t>
  </si>
  <si>
    <t xml:space="preserve">07-198 - ΤΣΑΚΙΡΗ ΜΑΡΙΑ ,  ΟΛΥΜΠΟΥ 4, ΚΟΖΑΝΗ </t>
  </si>
  <si>
    <t xml:space="preserve">07-205 - ΜΟΥΧΤΑΡΙΔΟΥ ΠΑΝΑΓΙΩΤΑ ,  ΒΑΣ. ΓΕΩΡΓΙΟΥ 181, ΣΟΥΦΛΙ </t>
  </si>
  <si>
    <t xml:space="preserve">07-206 - ΓΑΖΕΠΗ ΘΕΟΔΟΤΗ ,  ΣΠΥΡΟΥ ΔΟΝΤΑ 8, ΑΘΗΝΑ </t>
  </si>
  <si>
    <t xml:space="preserve">07-207 - ΚΡΑΝΙΔΙΩΤΗΣ ΣΩΚΡΑΤΗΣ ,  ΜΠΕΛΟΓΙΑΝΝΗ &amp; ΥΨΗΛΑΝΤΟΥ 15, ΝΙΚΑΙΑ </t>
  </si>
  <si>
    <t xml:space="preserve">07-208 - VFS LOGISTICS SUPPORT ΑΝΩΝΥΜΗ ΕΤΑΙΡΕΙΑ ΤΑΧΥΜΕΤΑΦΟΡΩΝ ΕΜΠΟΡΕΥΜΑΤΩΝ ΚΑΙ ΕΓΓΡΑΦΩΝ ,  ΓΑΡΔΕΝΙΑΣ 30, ΑΧΑΡΝΕΣ </t>
  </si>
  <si>
    <t xml:space="preserve">07-209 - ΑΝΑΝΙΑΔΗΣ ΠΑΝΑΓΙΩΤΗΣ ,  ΘΗΣΕΩΣ 14, ΒΕΡΟΙΑ </t>
  </si>
  <si>
    <t>05-006 - ΣΑΛΟΝΙΚΙΔΟΥ ΜΑΡΙΑ, ΓΙΑΝΝΙΤΣΩΝ 100 , 546 27 ΘΕΣΣΑΛΟΝΙΚΗ</t>
  </si>
  <si>
    <t>04-112 - ΣΑΜΑΤΙΔΗΣ Τ. ΑΛΕΞΙΟΣ, ΝΕΟΦΥΤΟΥ 7, 341 00 ΧΑΛΚΙΔΑ</t>
  </si>
  <si>
    <t>04-108 - ΙΩΑΝΝΙΔΗΣ  ΧΑΡΙΛΑΟΣ, ΡΗΓΙΝΟΥ 8, 414 47 ΛΑΡΙΣΑ</t>
  </si>
  <si>
    <t>04-107 - SPEED AIR ΔΙΕΘΝΕΙΣ ΜΕΤΑΦΟΡΕΣ E.Π.Ε, ΤΕΓΕΑΣ 18, 164 52 ΑΡΓΥΡΟΥΠΟΛΗ</t>
  </si>
  <si>
    <t>04-102 - ΤΣΙΜΟΣ ΕΥΑΓΓΕΛΟΣ, ΦΩΤΗ ΚΑΤΣΑΡΗ 9, 566 26 ΣΥΚΙΕΣ</t>
  </si>
  <si>
    <t>04-101 - ΑΝΤΡΙΑΝΑ ΜΠΑΓΛΑΝΗ ΜΟΝΟΠΡΟΣΩΠΗ ΕΠΕ, ΠΛ. ΙΠΠΟΔΡΟΜΟΥ 12, 546 21 ΘΕΣΣΑΛΟΝΙΚΗ</t>
  </si>
  <si>
    <t>04-095 - ΠΑΠΑΝΙΚΟΛΑΟΥ ΠΑΝΑΓΙΩΤΑ, ΑΡΧ. ΜΑΚΑΡΙΟΥ ΚΑΙ ΜΕΤΣΟΒΟΥ 1, 452 21 ΙΩΑΝΝΙΝΑ</t>
  </si>
  <si>
    <t>04-094 - ΚΩΝΣΤΑΝΤΙΝΙΔΗΣ ΔΗΜΗΤΡΙΟΣ, ΔΙΟΓΕΝΟΥΣ 14, 543 52 Κ. ΤΟΥΜΠΑ ΘΕΣΣΑΛΟΝΙΚΗ</t>
  </si>
  <si>
    <t>04-091 - Ι. ΕΥΓΕΝΗΣ - Χ. ΤΖΟΚΑΣ ΤΑΧΥΔΡΟΜΙΚΗ ΕΠΙΧΕΙΡΗΣΗ Ο.Ε., ΠΑΠΑΔΑ 53, 115 26 ΑΘΗΝΑ</t>
  </si>
  <si>
    <t>04-085 - ΜΑΓΕΙΡΟΠΟΥΛΟΣ ΑΠΟΣΤΟΛΟΣ, ΔΩΔΕΚΑΝΗΣΟΥ 8, 546 26 ΘΕΣΣΑΛΟΝΙΚΗ</t>
  </si>
  <si>
    <t>04-080 - ΠΑΛΑΜΙΩΤΗΣ ΣΩΤΗΡΗΣ, ΜΑΝΔΗΛΑΡΑ &amp; ΛΙΒΑΝΑΤΩΝ 1, 412 22 ΛΑΡΙΣΑ</t>
  </si>
  <si>
    <t>04-078 - Κ. ΚΑΛΙΑΚΑΤΣΟΣ-Δ. ΒΟΛΤΗΣ Ο.Ε, ΠΑΠΑΔΑ 58, 115 25 ΑΘΗΝΑ</t>
  </si>
  <si>
    <t>04-077 - QUICK INTERNATIONAL FREIGHT SERVICES LTD, ΛΕΩΣΘΕΝΟΥΣ 17-19, 185 38 ΠΕΙΡΑΙΑΣ</t>
  </si>
  <si>
    <t>04-070 - ΜΙΧΑΗΛΙΔΟΥ ΑΝΝΑ, ΜΕΝΑΝΔΡΟΥ 44, 104 31 ΑΘΗΝΑ</t>
  </si>
  <si>
    <t>04-069 - ΜΑΛΛΙΑΡΑΚΗ  -  ΜΑΛΙΑΡΟΥ ΑΝΝΑ, ΑΛΚΙΒΙΑΔΟΥ 109, 104 46 ΑΘΗΝΑ</t>
  </si>
  <si>
    <t>04-064 - ΒΑΦΕΙΑΔΟΥ ΧΑΡΙΚΛΕΙΑ, ΣΤΥΡΩΝ 10, 341 00 ΧΑΛΚΙΔΑ</t>
  </si>
  <si>
    <t>04-063 - ΑΣΤΕΡΙΑΔΗΣ ΓΕΩΡΓΙΟΣ, ΑΡΕΤΑΙΟΥ 15, 115 22 ΑΘΗΝΑ</t>
  </si>
  <si>
    <t>04-060 - ΒΑΓΙΑΣ ΠΕΡΙΚΛΗΣ, Κ. ΠΑΛΑΜΑ 21, 184 54 ΝΙΚΑΙΑ</t>
  </si>
  <si>
    <t>04-059 - ΒΡΥΣΑΝΑΚΗΣ ΜΙΧ. ΕΜΜΑΝΟΥΗΛ, ΓΙΑΜΑΛΑΚΗ 16, 712 02 ΗΡΑΚΛΕΙΟ</t>
  </si>
  <si>
    <t>04-055 - ΠΕΡΙΣΤΕΡΑΚΗΣ Σ. &amp; ΣΙΑ Ο.Ε., ΠΙΝΔΑΡΟΥ 28, 175 63 Π. ΦΑΛΗΡΟ</t>
  </si>
  <si>
    <t>04-051 - ΚΩΤΣΗΣ ΒΑΣΙΛΕΙΟΣ, ΑΛΕΞΑΝΔΡΟΠΟΥΛΟΥ 6, 302 00 ΜΕΣΟΛΟΓΓΙ</t>
  </si>
  <si>
    <t>04-050 - ΜΑΡΗΣ ΦΩΤΙΟΣ, ΕΛ. ΒΕΝΙΖΕΛΟΥ 57, 300 02 ΒΟΝΙΤΣΑ</t>
  </si>
  <si>
    <t>04-049 - Γ. ΣΙΔΕΡΗΣ &amp; ΣΙΑ Ο.Ε., Π. ΔΕΛΤΑ 18, 115 25 Ν. ΨΥΧΙΚΟ</t>
  </si>
  <si>
    <t>04-047 - ΙΒΑΝΟΒΑ ΣΙΜΟΝΑ, ΔΟΥΚΑ 13, 341 00 ΧΑΛΚΙΔΑ</t>
  </si>
  <si>
    <t>04-043 - ΧΡΥΣΟΒΑΛΑΝΤΗ ΜΑΡΙΑ,  ΜΙΧΑΗΛ ΠΕΤΡΙΔΗ 68, 851 00 ΡΟΔΟΣ</t>
  </si>
  <si>
    <t>04-042 - ΖΙΑΜΠΡΑΣ Π.- ΔΕΛΗΓΙΑΝΝΗΣ Ι. Ο.Ε, ΠΛΑΤΑΙΩΝ 1, 501 00 ΚΟΖΑΝΗ</t>
  </si>
  <si>
    <t>04-034 - ΑΔΑΜΟΠΟΥΛΟΥ Κ ΑΘΑΝΑΣΙΑ &amp; ΣΙΑ Ε.Ε, ΒΛΑΣΤΟΥ 7, 111 43 ΑΘΗΝΑ</t>
  </si>
  <si>
    <t>04-032 - ΤΖΕΤΟΣ ΜΑΡΙΟΣ, ΚΛΕΙΣΘΕΝΟΥΣ 9, 202 00 ΚΙΑΤΟ</t>
  </si>
  <si>
    <t>04-031 - ΔΕΛΤΑ ΠΟΣΤ ΑΝΩΝΥΜΟΣ ΕΤΑΙΡΕΙΑ ΕΜΠΟΡΙΑΣ ΓΕΝΙΚΗΣ ΔΙΑΦΗΜΙΣΗΣ ΚΑΙ ΤΑΧΥΜΕΤΑΦΟΡΩΝ, ΚΑΛΛΙΡΟΗΣ 23, 117 43 ΑΘΗΝΑ</t>
  </si>
  <si>
    <t>04-024 - ΚΑΛΦΑ ΔΕΣΠΟΙΝΑ, Κ. ΠΑΛΑΙΟΛΟΓΟΥ 41, 175 64 Π. ΦΑΛΗΡΟ</t>
  </si>
  <si>
    <t>04-019 - ΕΞΑΔΑΚΤΥΛΟΣ Σ.- ΜΑΞΙΜΙΑΔΗΣ Π. Ο.Ε., ΑΓ. ΔΗΜΗΤΡΙΟΥ 100, 546 33 ΘΕΣΣΑΛΟΝΙΚΗ</t>
  </si>
  <si>
    <t>04-018 - ΑΝΩΝΥΜΗ ΕΜΠΟΡΙΚΗ ΤΑΧΥΔΗΜΟΣΙΕΥΤΙΚΗ -ΤΑΧΥΜΕΤΑΦΟΡΙΚΗ-ΔΙΑΦΗΜΣΤΙΚΗ-ΤΟΥΡΙΣΤΙΚΗ- ΝΑΥΤΙΛΙΑΚΗ ΕΤΑΙΡΕΙΑ, ΦΡΥΓΙΑΣ 3, 142 35 Ν. ΙΩΝΙΑ</t>
  </si>
  <si>
    <t>04-017 - ΤΖΑΒΑΧΙΔΟΥ ΝΙΝΑ, ΒΑΚΧΟΥ 1, 546 29 ΘΕΣΣΑΛΟΝΙΚΗ</t>
  </si>
  <si>
    <t>04-015 - ΤΑΓΑΡΟΥΛΙΑΣ ΝΙΚΟΛΑΟΣ, ΛΑΚΩΝΙΑΣ 41, 185 44 ΠΕΙΡΑΙΑΣ</t>
  </si>
  <si>
    <t>04-012 - Α. ΙΩΑΝΝΟΥ-Κ. ΣΙΕΤΟΣ Ο.Ε, 28ΗΣ ΟΚΤΩΒΡΙΟΥ 30, 182 33 ΑΓ. ΙΩΑΝΝΗΣ ΡΕΝΤΗΣ</t>
  </si>
  <si>
    <t>04-009 - ΔΕΛΑΤΟΛΑΣ ΤΑΧΥΜΕΤΑΦΟΡΙΚΗ ΕΠΕ, ΠΛ. ΑΓ. ΘΕΟΔΩΡΩΝ 1, 105 61 ΑΘΗΝΑ</t>
  </si>
  <si>
    <t>04-004 - ΣΠΥΡΟΠΟΥΛΟΣ Ι. &amp; ΣΙΑ Ο.Ε, ΚΟΡΙΝΘΟΥ 126, 262 23 ΠΑΤΡΑ</t>
  </si>
  <si>
    <t>04-001 - ΓΕΝΙΚΕΣ ΜΕΤΑΦΟΡΕΣ ΕΝΩΣΗΣ ΜΑΚΕΔΟΝΙΑΣ-ΦΙΝΟΣ ΛΟΥΚΑΣ &amp; ΣΙΑ Ο.Ε, ΗΡΑΣ 4, 177 78 ΤΑΥΡΟΣ</t>
  </si>
  <si>
    <t>03-065 - ΚΑΔΙΤΗΣ ΚΩΝΣΤΑΝΤΙΝΟΣ, ΣΑΤΩΒΡΙΑΝΔΡΟΥ 31, 104 31 ΑΘΗΝΑ</t>
  </si>
  <si>
    <t>03-059 - ΔΙΑΔΙΚΤΥΑΚΗ ΜΕΤΑΦΟΡΙΚΗ ΑΝΩΝΥΜΗ ΕΤΑΙΡΕΙΑ ΠΡΟΊΟΝΤΩΝ ΥΨΗΛΗΣ ΤΕΧΝΟΛΟΓΙΑΣ, ΠΑΠΑΝΙΚΟΛΗ 56-58, 152 37 ΧΑΛΑΝΔΡΙ</t>
  </si>
  <si>
    <t>03-058 - ΟΡΜΠΙΤ ΤΑΧΥΜΕΤΑΦΟΡΕΣ ΑΕ, 31Ο ΧΛΜ Λ. ΒΑΡΗΣ ΚΟΡΩΠΙΟΥ 141, 194 00 ΚΟΡΩΠΙ</t>
  </si>
  <si>
    <t>03-050 - ΚΑΡΑΚΩΣΤΑ ΓΕΩΡΓΙΑ, ΕΘΝΙΚΗΣ ΑΝΤΙΣΤΑΣΕΩΣ 20, 331 00 ΑΜΦΙΣΣΑ</t>
  </si>
  <si>
    <t>03-049 - ΓΕΡΑΛΕΞΗΣ ΓΕΩΡΓΙΟΣ, ΝΙΚΟΛΑΡΕΙΖΗ 5, 831 00 ΣΑΜΟΣ</t>
  </si>
  <si>
    <t>03-042 - ΧΑΤΖΗΚΑΛΥΜΝΙΟΣ Π. - ΖΩΖΟΥΛΑΣ Ε. ΟΕ, ΑΥΛΙΔΟΣ 37, 322 00 ΘΗΒΑ</t>
  </si>
  <si>
    <t>03-041 - ΤΣΟΜΠΑΝΙΔΗΣ ΑΝΔΡΕΑΣ, ΛΟΧ. ΔΙΑΜΑΝΤΗ 15, 682 00 ΟΡΕΣΤΙΑΔΑ</t>
  </si>
  <si>
    <t>03-040 - Ν. ΑΤΣΑΛΗΣ - Α. ΓΚΟΓΚΟΣ Ο.Ε, Ν. ΜΑΛΤΕΖΟΥ 17, 174 55 ΑΛΙΜΟΣ</t>
  </si>
  <si>
    <t>03-036 - Κ. ΔΟΡΛΗ &amp; ΣΙΑ Ο.Ε, Μ. ΑΣΙΑΣ 83, 502 00 ΠΤΟΛΕΜΑΙΔΑ</t>
  </si>
  <si>
    <t>03-032 - ΤΣΙΡΩΝΗ ΒΑΣΙΛΙΚΗ, ΡΗΓΑ ΦΕΡΑΙΟΥ 24, 272 00 ΑΜΑΛΙΑΔΑ</t>
  </si>
  <si>
    <t>03-031 - ΖΑΪΡΗΣ Δ. - ΖΟΡΓΙΑΝΟΣ Χ. Ο.Ε, ΑΓΟΡΑΚΡΙΤΟΥ 45, 104 40 ΑΘΗΝΑ</t>
  </si>
  <si>
    <t>03-026 - CAPOCCI COURIER ΕΠΕ, ΜΕΓΑΡΙΔΟΣ ΘΕΣΗ ΣΥΝΤΡΙΒΑΝΙ , 193 00 ΑΣΠΡΟΠΥΡΓΟΣ</t>
  </si>
  <si>
    <t>03-023 - ΓΕΩΡΓΙΟΥ  ΗΛΙΑΣ, ΣΤΑΜΟΥΛΗ 4 &amp; ΚΡΙΕΖΩΤΟΥ , 341 00 ΧΑΛΚΙΔΑ</t>
  </si>
  <si>
    <t>03-019 - ΠΕΤΡΟΥΛΗ ΕΛΙΣΑΒΕΤ, ΚΑΥΚΑΣΟΥ 2, 611 00 ΚΙΛΚΙΣ</t>
  </si>
  <si>
    <t>03-017 - ΤΑΧΥΔΕΜΑ COYRIER CARGO LOGISTIC Ε.Π.Ε, ΑΓ. ΕΛΕΟΥΣΗΣ 106, 151 25 ΑΘΗΝΑ</t>
  </si>
  <si>
    <t>03-014 - ΜΑΡΑΓΚΟΣ ΠΟΛΥΒΙΟΣ, ΗΒΗΣ 10, 121 37 ΠΕΡΙΣΤΕΡΙ</t>
  </si>
  <si>
    <t>05-062 - ΚΩΝΣΤΑΝΤΙΝΟΣ ΜΠΑΓΔΑΤΟΓΛΟΥ &amp; ΣΙΑ Ο.Ε., ΠΑΝ. ΑΣΜΑΝΗ 3, 184 52 ΝΙΚΑΙΑ</t>
  </si>
  <si>
    <t>05-059 - ΜΠΕΡΜΠΕΡΗΣ Ε. &amp; ΣΙΑ Ε.Ε, ΑΓ. ΤΡΙΑΔΟΣ 13 &amp; ΣΠΑΡΤΗΣ , 546 40 ΘΕΣΣΑΛΟΝΙΚΗ</t>
  </si>
  <si>
    <t>05-049 - ΔΙΓΑΛΑΚΗΣ ΑΝΤ. &amp; ΣΙΑ Ε.Ε., ΠΥΡΡΑΣ 44, 117 45 Ν. ΚΟΣΜΟΣ</t>
  </si>
  <si>
    <t>05-046 - ΚΑΤΣΙΡΟΣ Γ. &amp; ΣΙΑ Ε.Ε., ΚΩΝΣΤΑΝΤΙΝΟΥΠΟΛΕΩΣ 58, 136 71 ΑΧΑΡΝΕΣ</t>
  </si>
  <si>
    <t>05-044 - ΝΕΑ ΑΝΩΝΥΜΗ ΔΙΑΜΕΤΑΦΟΡΙΚΗ ΕΤΑΙΡΕΙΑ, ΓΡΕΒΕΝΩΝ 2, 118 55 ΑΘΗΝΑ</t>
  </si>
  <si>
    <t>05-041 - EXPRESS LINK ΜΟΝΟΠΡΟΣΩΠΗ ΕΤΑΙΡΕΙΑ ΠΕΡΙΟΡΙΣΜΕΝΗΣ ΕΥΘΥΝΗΣ, Γ. ΓΕΝΝΗΜΑΤΑ 99, 196 00 ΜΑΓΟΥΛΑ</t>
  </si>
  <si>
    <t>05-037 - ΤΑΒΛΑΡΙΔΗΣ ΣΤΕΡΓ. ΣΕΡΑΦΕΙΜ, ΕΓΝΑΤΙΑΣ 35, 546 30 ΘΕΣΣΑΛΟΝΙΚΗ</t>
  </si>
  <si>
    <t>05-035 - ΝΤΙΣΛΗΣ ΓΕΩΡΓΙΟΣ, Ι. ΚΩΛΕΤΤΗ 26, 546 27 ΘΕΣΣΑΛΟΝΙΚΗ</t>
  </si>
  <si>
    <t>05-030 - ΤΣΙΓΚΟΣ ΜΙΧΑΗΛ, ΑΔΕΙΜΑΝΤΟΥ 9, 201 00 ΚΟΡΙΝΘΟΣ</t>
  </si>
  <si>
    <t>05-029 - ΓΕΩΡΓΙΟΠΟΥΛΟΣ ΝΙΚΟΛΑΟΣ, Μ. ΜΕΡΚΟΥΡΗ 30, 166 73 ΑΓ. ΔΗΜΗΤΡΙΟΣ</t>
  </si>
  <si>
    <t>05-020 - ΓΚΟΥΡΟΒΑΝΙΔΗΣ ΕΔΟΥΑΡΔΟΣ, ΖΗΝΩΝΟΣ 30, 104 37 ΑΘΗΝΑ</t>
  </si>
  <si>
    <t>05-019 - ΑΝΑΣΤΑΣΙΑΔΗΣ ΔΗΜΗΤΡΙΟΣ, ΔΗΜΟΦΩΝΤΟΣ 117, 118 52 ΑΝΩ ΠΕΤΡΑΛΩΝΑ</t>
  </si>
  <si>
    <t>05-018 - FLASH RUNNER ΤΑΧΥΔΙΑΝΟΜΕΣ Ε.Π.Ε., KOΡΓΙΑΛΕΝΙΟΥ 8, 115 26 ΑΘΗΝΑ</t>
  </si>
  <si>
    <t>05-017 - ΚΑΡΟΥΖΟΣ Π. - ΤΡΑΚΑΔΑΣ Π. Ο.Ε., ΠΕΡΙΚΛΕΟΥΣ 1, 241 00 ΑΙΓΙΟ</t>
  </si>
  <si>
    <t>05-016 - ΠΑΝΩΡΙΟΣ Π. ΚΩΝΣΤΑΝΤΙΝΟΣ, ΑΘΗΝΩΝ (ΚΟΜΒΟΣ Π.Π.Γ.Ν.Π.) 2, 265 04 ΡΙΟ</t>
  </si>
  <si>
    <t>05-015 - ΒΡΑΣΙΔΑΣ Δ. - ΜΠΟΥΡΟΥ Π. Ο.Ε., ΒΟΤΣΗ 14, 262 21 ΠΑΤΡΑ</t>
  </si>
  <si>
    <t>05-014 - ΦΡΑΝΤΖΗ ΒΑΣΙΛΕΙΑ, ΡΟΖΟΥ 35 &amp; ΑΛΕΞΑΝΔΡΑΣ 49, 383 33 ΒΟΛΟΣ</t>
  </si>
  <si>
    <t>Στα υποπεδία με τίτλο «ΑΠΟ (Ζώνη προέλευσης) ΠΡΟΣ ΕΣΩΤΕΡΙΚΟ:» είναι αναγραμμένες οι επτά (7) ζώνες προέλευσης της Υφηλίου..</t>
  </si>
  <si>
    <t>Συμπληρώνεται ο αριθμός των άλλων Ταχυδρομικών Επιχειρήσεων ΜΕ Γενική Άδεια που είναι ΕΝΤΑΓΜΕΝΕΣ στο Δίκτυο της Ταχυδρομικής Επιχείρησης που ερωτάται.</t>
  </si>
  <si>
    <t>ΑΥΤΟΝΟΜΗ - Παραλαβή από Εξωτερικό στα σημεία εισόδου της χώρας με προορισμό το Εσωτερικό</t>
  </si>
  <si>
    <r>
      <t xml:space="preserve">Αριθμός Ταχ. Επιχειρήσεων </t>
    </r>
    <r>
      <rPr>
        <b/>
        <i/>
        <sz val="10"/>
        <rFont val="Arial"/>
        <family val="2"/>
      </rPr>
      <t xml:space="preserve">Με </t>
    </r>
    <r>
      <rPr>
        <i/>
        <sz val="10"/>
        <rFont val="Arial"/>
        <family val="2"/>
      </rPr>
      <t xml:space="preserve">Γενική Άδεια Παροχής Ταχυδρομικών Υπηρεσιών </t>
    </r>
    <r>
      <rPr>
        <b/>
        <i/>
        <sz val="10"/>
        <rFont val="Arial"/>
        <family val="2"/>
      </rPr>
      <t xml:space="preserve">ενταγμένων στο </t>
    </r>
    <r>
      <rPr>
        <b/>
        <i/>
        <sz val="10"/>
        <color indexed="12"/>
        <rFont val="Arial"/>
        <family val="2"/>
      </rPr>
      <t>Δίκτυο.</t>
    </r>
  </si>
  <si>
    <t>Αν έχετε δηλώσει Δίκτυο επιχειρήσεων στον Πίνακα 8.1, χρειάζεται να δηλώσετε τα στοιχεία του απασχολούμενου προσωπικού του Δικτύου, όπως αναλύονται στον Πίνακα 9. Αν το διπλανό κελί είναι κενό, προχωρήστε στη συμπλήρωση του επόμενου πίνακα.</t>
  </si>
  <si>
    <t>Αν έχετε δηλώσει Δίκτυο επιχειρήσεων στον Πίνακα 8.1, χρειάζεται να δηλώσετε την κτιριακή υποδομή των επιχειρήσεων Δικτύου, όπως αναλύονται στον Πίνακα 10. Αν το διπλανό κελί είναι κενό, προχωρήστε στη συμπλήρωση του επόμενου πίνακα.</t>
  </si>
  <si>
    <t>Αν έχετε δηλώσει Δίκτυο επιχειρήσεων στον Πίνακα 8.1, χρειάζεται να δηλώσετε τα μεταφορικά μέσα των επιχειρήσεων Δικτύου, όπως αναλύονται στον Πίνακα 11. Αν το διπλανό κελί είναι κενό, προχωρήστε στη συμπλήρωση του επόμενου πίνακα.</t>
  </si>
  <si>
    <t xml:space="preserve">06-150 - ΤΑΓΑΡΟΥΛΙΑΣ ΝΙΚΟΛΑΟΣ &amp; ΣΙΑ ΟΕ ,  ΛΑΚΩΝΙΑΣ 41, ΠΕΙΡΑΙΑΣ </t>
  </si>
  <si>
    <t xml:space="preserve">06-156 - DORI TEUTA ,  ΘΕΟΚΡΙΤΟΥ 55, ΜΥΤΙΛΗΝΗ </t>
  </si>
  <si>
    <t xml:space="preserve">06-157 - ΕΥΘΥΜΙΑΔΗ ΜΑΡΙΑ ,  ΠΑΝΑΓΗ ΤΣΑΛΔΑΡΗ 19, ΚΩΣ </t>
  </si>
  <si>
    <t xml:space="preserve">06-163 - ΓΕΝΙΚΗ ΕΞΠΡΕΣ ΕΠΕ ,  ΑΓΙΟΥ ΒΑΣΙΛΕΙΟΥ 81  , ΑΓ. ΔΗΜΗΤΡΙΟΣ </t>
  </si>
  <si>
    <t xml:space="preserve">06-164 - ΚΟΚΚΙΝΟΣ ΕΠΕ ,  ΜΠΟΥΜΠΟΥΛΙΝΑΣ 17, ΗΛΙΟΥΠΟΛΗ </t>
  </si>
  <si>
    <t xml:space="preserve">06-167 - ΛΑΖΑΡΗ ΜΥΡΤΩ ,  ΛΕΩΦ. ΛΕΥΚΑΔΑΣ- ΝΥΔΡΙΟΥ  , ΛΕΥΚΑΔΑ </t>
  </si>
  <si>
    <t xml:space="preserve">06-173 - ΑΘΑΝΑΣΙΟΥ ΟΛΓΑ &amp; ΣΙΑ Ο.Ε. ,  ΡΗΓΑ ΦΕΡΑΙΟΥ 78, ΗΛΙΟΥΠΟΛΗ ΘΕΣΣΑΛΟΝΙΚΗΣ </t>
  </si>
  <si>
    <t xml:space="preserve">06-174 - ΝΤΙΝΙΩΤΑΚΗΣ ΕΜΜΑΝΟΥΗΛ ,  ΟΛΥΜΠΙΑΣ 35, ΚΕΡΑΤΣΙΝΙ </t>
  </si>
  <si>
    <t xml:space="preserve">06-441 - ΛΥΠΑΚΗ ΜΑΡΙΑΝΝΑ ,  ΔΗΜΟΚΡΑΤΙΑΣ 15, ΗΡΑΚΛΕΙΟ </t>
  </si>
  <si>
    <t xml:space="preserve">06-445 - ΡΑΔΙΟ ΤΑΞΙ ΠΛΑΝΗΤΗΣ 2004 ,  Λ. ΑΘΗΝΩΝ 80, ΑΘΗΝΑ </t>
  </si>
  <si>
    <t xml:space="preserve">07-003 - ΜΙΧΑΣ ΒΑΣΙΛΕΙΟΣ ,  ΑΡΙΣΤΟΤΕΛΟΥΣ 15  , ΑΓ. ΔΗΜΗΤΡΙΟΣ </t>
  </si>
  <si>
    <t xml:space="preserve">07-011 - ΚΑΛΛ. ΒΛΑΧΟΥ &amp; ΣΙΑ Ο.Ε. ,  35ο ΧΛΜ. ΛΕΩΦ. ΠΟΡΤΟ ΡΑΦΤΗ  , ΜΑΡΚΟΠΟΥΛΟ </t>
  </si>
  <si>
    <t xml:space="preserve">07-019 - ΟΡΦΑΝΟΣ ΙΩΑΝ. - ΒΟΡΡΕΑΚΟΣ ΒΑΣ. Ο.Ε. ,  ΜΙΧΑΗΛ ΒΟΔΑ 35, ΑΘΗΝΑ </t>
  </si>
  <si>
    <t xml:space="preserve">07-020 - ΔΙΑΚΤΩΡ ΑΝΩΝΥΜΗ ΕΤΑΙΡΕΙΑ ΜΕΤΑΦΟΡΩΝ &amp; ΤΗΛΕΠΙΚΟΙΝΩΝΙΩΝ ,  21ΗΣ ΙΟΥΝΙΟΥ 138, ΚΙΛΚΙΣ </t>
  </si>
  <si>
    <t xml:space="preserve">07-021 - ΡΑΚΙΤΖΗΣ ΓΕΩΡΓΙΟΣ ,  ΛΥΚΟΥΡΓΟΥ 9, ΑΘΗΝΑ </t>
  </si>
  <si>
    <t xml:space="preserve">07-025 - Χ. ΠΕΤΚΟΥΣΗΣ- Μ. ΓΚΟΡΤΣΙΛΑΣ Ο.Ε. ,  ΒΟΣΠΟΡΟΥ 38, ΘΕΣΣΑΛΟΝΙΚΗ </t>
  </si>
  <si>
    <t xml:space="preserve">07-026 - ΒΕΝΙΑΝΑΚΗ ΕΥΑΝΘΙΑ ,  ΓΡΗΓΟΡΙΟΥ Ε΄ 41, ΧΑΝΙΑ </t>
  </si>
  <si>
    <t xml:space="preserve">07-028 - ΣΥΝΔΥΑΣΜΕΝΕΣ ΥΠΗΡΕΣΙΕΣ ΜΕΤΑΦΟΡΩΝ Α.Ε ,  ΑΕΡΟΔΡΟΜΙΟ ΜΑΚΕΔΟΝΙΑ ΚΤΙΡΙΟ ΕΜΠΟΡΕΥΜΑΤΙΚΟΥ ΣΤΑΘΜΟΥ  , ΘΕΣΣΑΛΟΝΙΚΗ </t>
  </si>
  <si>
    <t xml:space="preserve">07-032 - ΚΟΥΡΟΥΠΗΣ Ε. ΠΕΤΡΟΣ ,  ΚΑΤΗΦΟΡΗ 8 &amp; ΤΑΒΟΥΛΑΡΗ 53, ΖΑΚΥΝΘΟΣ </t>
  </si>
  <si>
    <t xml:space="preserve">07-033 - ΧΟΥΪΑΡΙΔΗΣ ΚΩΝΣΤΑΝΤΙΝΟΣ ,  ΑΡΓΥΡΟΥΠΟΛΕΩΣ 18, ΣΚΥΔΡΑ </t>
  </si>
  <si>
    <t xml:space="preserve">07-043 - ΑΡΣΕΝΙΔΗΣ ΜΕΝΕΛΑΟΣ ,  25ΗΣ ΜΑΡΤΙΟΥ 22, ΠΤΟΛΕΜΑΙΔΑ </t>
  </si>
  <si>
    <t xml:space="preserve">07-044 - ΚΑΠΕΤΑΝΙΟΥ ΦΑΝΗ ,  ΦΙΛΕΛΛΗΝΩΝ 1, ΑΡΓΟΣ </t>
  </si>
  <si>
    <t>09-149 - ΑΛΕΞΗΣ ΜΠΟΥΝΤΑΣ, ΑΡΙΣΤΟΤΕΛΟΥΣ 12, 546 23 ΘΕΣΣΑΛΟΝΙΚΗ</t>
  </si>
  <si>
    <t>09-148 - ΜΑΡΙΑ ΜΙΧ ΧΡΗΣΤΟΥ, ΒΕΛΕΣΤΙΝΟΥ 47, 115 23 ΑΜΠΕΛΟΚΗΠΟΙ</t>
  </si>
  <si>
    <t>09-146 - ΑΝΔΡΟΥΛΑΚΗ ΒΑΣΙΛΙΚΗ ΚΑΙ ΣΙΑ Ο.Ε., Λ. ΑΘΗΝΩΝ 279, 124 62 ΔΑΣΟΣ ΧΑΙΔΑΡΙΟΥ</t>
  </si>
  <si>
    <t>09-139 - ΚΟΝΤΑΚΤΣΗΣ ΙΩΑΝΝΗΣ &amp; ΣΙΑ Ο.Ε., ΗΡ. ΠΟΛΥΤΕΧΝΕΙΟΥ 13, 431 00 ΚΑΡΔΙΤΣΑ</t>
  </si>
  <si>
    <t>09-135 - ΝΕΟΙ ΔΡΟΜΟΙ Α.Ε., ΑΝΤΙΛΟΧΟΥ 21, 104 35 ΑΘΗΝΑ</t>
  </si>
  <si>
    <t>09-132 - Π.Γ.Κ. ΠΑΠΑΚΩΝΣΤΑΝΤΙΝΟΥ, ΑΓΙΟΥ ΠΟΛΥΚΑΡΠΟΥ 88, 118 55 ΒΟΤΑΝΙΚΟΣ</t>
  </si>
  <si>
    <t>09-125 - ΚΟΥΤΡΑΚΟΣ ΠΑΝΑΓΙΩΤΗΣ ΚΑΙ ΣΙΑ Ε.Ε., ΚΟΡΙΝΘΟΥ 35, 121 37 ΠΕΡΙΣΤΕΡΙ ΑΤΤΙΚΗΣ</t>
  </si>
  <si>
    <t>09-121 - ΓΚΙΡΤΖΙΜΑΝΗΣ ΓΕΩΡΓΙΟΣ, ΑΘΑΝ. ΦΡΟΝΤΙΣΤΟΥ 24, 684 00 ΣΟΥΦΛΙ</t>
  </si>
  <si>
    <t>09-120 - ΑΛΕΞΑΝΔΡΗΣ Η. - ΒΑΦΕΙΑΔΗΣ Φ. Ο.Ε., ΣΟΦ. ΒΕΝΙΖΕΛΟΥ 53, 121 31 ΠΕΡΙΣΤΕΡΙ</t>
  </si>
  <si>
    <t>09-115 - ΡΟΜΑΝΙΔΗΣ ΙΩΑΝ. ΠΑΥΛΟΣ, ΜΕΣΑΙΟ , 545 00 ΚΑΛΛΙΘΕΑ ΘΕΣΣΑΛΟΝΙΚΗΣ</t>
  </si>
  <si>
    <t>09-109 - ΚΑΤΣΙΝΟΠΟΥΛΟΣ ΛΑΜΠΡΟΣ- ΚΟΤΣΟΚΟΛΟΣ ΠΑΝΑΓΙΩΤΗΣ Ο.Ε., ΓΕΡΜΑΝΟΥ 52, 262 25 ΠΑΤΡΑ</t>
  </si>
  <si>
    <t>09-108 - ΒΑΣΙΛΕΙΟΣ ΣΑΡΛΑΣ &amp; ΑΘΑΝΑΣΙΑ ΤΣΟΥΚΑΝΤΑ Ο.Ε., ΙΑΣΟΝΟΣ 3, 121 34 ΠΕΡΙΣΤΕΡΙ</t>
  </si>
  <si>
    <t>09-107 - ΩΚΥΣ ΤΑΧΥΜΕΤΑΦΟΡΕΣ ΣΕΝΤΧΟΜ ΣΑΜΟΥΗΛ, ΜΑΥΡΟΜΙΧΑΛΗ 190, 114 72 ΑΘΗΝΑ</t>
  </si>
  <si>
    <t>09-106 - ΓΡΑΜΜΕΝΟΥ ΧΑΡ. &amp; ΣΙΑ ΕΕ, ΑΓ. ΠΑΡΑΣΚΕΥΗΣ 13-15, 152 32 ΧΑΛΑΝΔΡΙ</t>
  </si>
  <si>
    <t>09-104 - ΠΟΥΤΑΚΙΔΟΥ ΕΛΕΝΑ, ΝΙΚΗΦΟΡΟΥ 6, 104 37 ΑΘΗΝΑ</t>
  </si>
  <si>
    <t>09-091 - ΜΑΚΕΔΟΝΙΚΕΣ ΓΡΑΜΜΕΣ ΜΕΤΑΦΟΡΙΚΗ Α.Ε., ΠΟΝΤΟΥ 33, 546 48 ΘΕΣΣΑΛΟΝΙΚΗ</t>
  </si>
  <si>
    <t>09-090 - ΜΙΧΕΛΗΣ ΔΗΜ. ΙΩΑΝΝΗΣ, ΗΠΕΙΡΟΥ &amp; ΕΧΕΛΙΔΩΝ 2, 18541 ΠΕΙΡΑΙΑΣ</t>
  </si>
  <si>
    <t>09-087 - ΕΥΘΥΜΙΑΔΟΥ ΑΘΗΝΑ, ΑΓΙΟΥ ΓΕΩΡΓΙΟΥ 7, 611 00 ΚΙΛΚΙΣ</t>
  </si>
  <si>
    <t>09-086 - PROTON COURIER ΤΑΧΥΜΕΤΑΦΟΡΕΣ Μ. Ε.Π.Ε.,  ΠΑΤΡΙΑΡΧΟΥ ΙΕΡΕΜΙΟΥ 17, 114 75 ΑΘΗΝΑ</t>
  </si>
  <si>
    <t>09-085 - ΜΑΡΚΟ ΑΝΤΡΙΑΝ, ΠΑΠΑΓΟΥ 39, 152 34 ΧΑΛΑΝΔΡΙ</t>
  </si>
  <si>
    <t>09-082 - ΠΟΛΙΤΑΚΗΣ ΚΩΝΣΤΑΝΤΙΝΟΣ &amp; ΣΙΑ ΕΕ, ΑΓ. ΔΗΜΗΤΡΙΟΥ 116, 185 44 ΠΕΙΡΑΙΑΣ</t>
  </si>
  <si>
    <t>09-077 - ΑΛΕΞΑΚΗΣ ΣΤΕΛΙΟΣ, ΑΕΡΟΠΗΣ 1, 713 03 ΗΡΑΚΛΕΙΟ ΚΡΗΤΗΣ</t>
  </si>
  <si>
    <t>09-072 - ΚΩΝΣΤΑΝΤΙΝΟΣ ΚΑΙ ΘΩΜΑΣ ΠΕΤΡΑΚΗΣ Ο.Ε., ΓΕΩΡΓΙΟΥ ΚΟΥΒΙΔΗ 31, 192 00 ΘΕΣΗ ΒΡΑΓΚΩ, ΕΛΕΥΣΙΝΑ</t>
  </si>
  <si>
    <t>09-068 - ΤΕΛΕΤΖΙΔΗΣ Ε.Ε., ΣΤΑΘΜΟΥ 16, 671 00 ΞΑΝΘΗ</t>
  </si>
  <si>
    <t>09-067 - TOTAL DISTRIBUTION SERVICES -ΤΑΧΥΔΙΑΝΟΜΕΣ Ε.Π.Ε., 25ΗΣ ΜΑΡΤΙΟΥ 140, 13231 ΠΕΤΡΟΥΠΟΛΗ</t>
  </si>
  <si>
    <t>09-064 - CROSS DOCKING ΤΑΧΥΜΕΤΑΦΟΡΕΣ ΕΠΕ, ΓΡ. ΛΑΜΠΡΑΚΗ 15, 141 23 ΛΥΚΟΒΡΥΣΗ</t>
  </si>
  <si>
    <t>09-061 - Ε. ΤΣΕΛΕΠΙΔΗΣ ΚΑΙ ΣΙΑ Ο.Ε., ΑΛ. ΠΑΝΑΓΟΥΛΗ 48, 163 43 ΗΛΙΟΥΠΟΛΗ</t>
  </si>
  <si>
    <t>09-059 - ΡΑΠΠΟΣ ΧΡΗΣΤΟΣ, ΑΓ. ΓΕΩΡΓΙΟΥ 11, 585 00 ΣΚΥΔΡΑ</t>
  </si>
  <si>
    <t>09-055 - ΤΖΕΝΗ ΑΝΤΩΝΙΑΔΟΥ, ΕΜ. ΦΙΛΗ 11, 543 52 ΠΥΛΑΙΑ</t>
  </si>
  <si>
    <t>09-053 - Σ. ΠΕΤΡΟΠΟΥΛΟΣ ΚΑΙ ΣΙΑ Ο.Ε., Λ. ΜΑΡΑΘΩΝΟΣ 39, 190 09 ΠΙΚΕΡΜΙ</t>
  </si>
  <si>
    <t>09-052 - ΕΙΡΗΝΗ ΒΕΡΓΙΔΟΥ &amp; ΣΙΑ Ο.Ε., ΠΕΡΓΑΜΟΥ 14, 601 00 ΚΑΤΕΡΙΝΗ</t>
  </si>
  <si>
    <t>09-051 - ΣΟΥΦΛΕΡΟΣ ΣΤΑΥΡΟΣ &amp; ΣΙΑ Ε. Ε., ΒΕΝΙΖΕΛΟΥ 22, 351 00 ΛΑΜΙΑ</t>
  </si>
  <si>
    <t>09-045 - ΣΟΥΛΙΩΤΗΣ ΙΩΑΝΝΗΣ, ΠΕΣΟΝΤΩΝ ΜΑΧΗΤΩΝ 20, 321 00 ΛΕΙΒΑΔΕΙΑ</t>
  </si>
  <si>
    <t>09-042 - ΑΣΛΑΝΟΓΛΟΥ ΚΟΣΜΑΣ ΤΑΧΥΜΕΤΑΦΟΡΕΣ, ΠΑΠΑΓΙΑΝΝΟΠΟΥΛΟΥ 6, 133 41 ΑΝΩ ΛΙΟΣΙΑ</t>
  </si>
  <si>
    <t>09-036 - ΠΑΠΑΔΟΜΙΧΕΛΑΚΗΣ ΕΜΜΑΝΟΥΗΛ, ΣΟΛΩΜΟΥ 23, 111 47 ΓΑΛΑΤΣΙ</t>
  </si>
  <si>
    <t>09-034 - ΣΑΒΒΑ Ε. ΚΑΙ ΣΙΑ Ε.Ε., ΑΕΡ. ΓΙΑΝΝΑΡΕΛΗ 52, 811 00 ΜΥΤΙΛΗΝΗ</t>
  </si>
  <si>
    <t>09-024 - ΤΣΑΠΑΤΣΑΡΗ Ι. ΑΝΑΣΤΑΣΙΑ, ΚΑΛΟΚΑΙΡΙΝΟΥ 5 &amp; ΣΑΛΑΜΙΝΟΣ 121, 185 46 ΠΕΙΡΑΙΑΣ</t>
  </si>
  <si>
    <t>09-023 - ΣΤΑΥΡΟΣ ΔΑΡΔΟΥΜΑΣ ΚΑΙ ΣΙΑ Ο.Ε., ΑΔΡΙΑΝΟΥΠΟΛΕΩΣ 20, 172 37 ΥΜΗΤΤΟΣ</t>
  </si>
  <si>
    <t>09-022 - ΡΑΥΤΟΠΟΥΛΟΥ ΣΟΦΙΑ - ΑΝΤΩΝΙΑ, ΠΛΑΤΩΝΟΣ 52Α, 60 100 ΚΑΤΕΡΙΝΗ</t>
  </si>
  <si>
    <t>09-017 - ΜΑΡΙΑ ΕΛ. ΖΑΧΑΡΙΟΥ, ΚΑΖΑΝΟΒΑ 23Α, 185 39 ΠΕΙΡΑΙΑΣ</t>
  </si>
  <si>
    <t>09-009 - ΚΕΣΟΒ ΔΗΜ. ΑΛΕΞΗΣ, ΤΡΑΠΕΖΟΥΝΤΟΣ 27, 176 73 ΚΑΛΛΙΘΕΑ</t>
  </si>
  <si>
    <t>09-006 - ISMAIL HARB, ΠΑΠΑΔΑ 19, 115 26 ΑΘΗΝΑ</t>
  </si>
  <si>
    <t>09-004 - ΓΕΩΡΓΙΑΔΗΣ ΙΩΑΝΝΗΣ, ΕΛ. ΒΕΝΙΖΕΛΟΥ 35, 61 100 ΚΙΛΚΙΣ</t>
  </si>
  <si>
    <t>08-458 - ΜΑΥΡΑΓΑΝΗΣ ΑΓΓΕΛΟΣ, ΠΑΡΝΑΣΙΔΟΣ 10, 152 31 ΧΑΛΑΝΔΡΙ</t>
  </si>
  <si>
    <t>08-457 - ΙΑΜ ΤΑΧΥΜΕΤΑΦΟΡΕΣ ΕΠΕ, ΜΠΙΖΑΝΙΟΥ 21, 152 32 ΧΑΛΑΝΔΡΙ</t>
  </si>
  <si>
    <t>08-451 - ΚΥΡΙΛΛΙΔΗΣ ΚΩΝΣΤΑΝΤΙΝΟΣ &amp; ΣΙΑ Ο.Ε., ΣΑΛΑΜΙΝΟΣ 10, 54 625 ΘΕΣΣΑΛΟΝΙΚΗ</t>
  </si>
  <si>
    <t>08-446 - ΔΗΜΗΤΡΙΟΣ ΧΑΡΑΜΗΣ, ΕΜΜ. ΜΠΕΝΑΚΗ 25, 106 78 ΑΘΗΝΑ</t>
  </si>
  <si>
    <t>08-442 - ΒΡΑΣΣΑΣ ΚΩΝΣΤΑΝΤΙΝΟΣ, ΕΛ. ΒΕΝΙΖΕΛΟΥ 124, 142 31 ΝΕΑ ΙΩΝΙΑ</t>
  </si>
  <si>
    <t>08-441 - ΜΠΙΤΖΙΛΗΣ - ΠΑΠΑΪΩΑΝΝΟΥ Α.Ε. - ΑΝΩΝΥΜΟΣ ΜΕΤΑΦΟΡΙΚΗ ΕΜΠΟΡΙΚΗ ΕΤΑΙΡΙΑ - ΑΠΟΘΗΚΕΥΣΕΙΣ - ΔΙΑΝΟΜΕΣ - ΣΥΣΚΕΥΑΣΙΕΣ - ΤΑΧΥΜΕΤΑΦΟΡΕΣ- COURIER, ΚΩΝ/ΠΟΛΕΩΣ - ΟΠΙΣΘΕΝ ΦΥΛΑΚΩΝ ΔΙΑΒΑΤΩΝ 2, 570 08 ΙΩΝΙΑ ΘΕΣ/ΝΙΚΗΣ</t>
  </si>
  <si>
    <t>08-432 - ΘΩΔΗΣ ΑΝΑΣΤΑΣΙΟΣ Κ ΣΙΑ Ε.Ε., ΟΡΦΕΩΣ 188, 118 55 ΑΘΗΝΑ</t>
  </si>
  <si>
    <t>08-427 - ΑΡΑΠΟΓΛΟΥ ΟΛΓΑ, ΟΥΛΟΦ ΠΑΛΜΕ 1, 135 61 ΑΓ. ΑΝΑΡΓΥΡΟΙ</t>
  </si>
  <si>
    <t>08-412 - Ρ. ΖΙΑΝΤΑ - Λ. ΦΙΛΟΣ Ο.Ε. - ΤΑΧΥΜΕΤΑΦΟΡΙΚΗ, ΑΓ. ΚΩΝΣΤΑΝΤΙΝΟΥ 3, 104 31 ΑΘΗΝΑ</t>
  </si>
  <si>
    <t>08-398 - ΣΤΑΘΗΣ ΠΑΝΑΓΙΩΤΗΣ, ΚΟΝΔΥΛΗ 26, 421 00 ΤΡΙΚΑΛΑ</t>
  </si>
  <si>
    <t xml:space="preserve">04-043 - ΧΡΥΣΟΒΑΛΑΝΤΗ ΜΑΡΙΑ ,   ΜΙΧΑΗΛ ΠΕΤΡΙΔΗ 68, ΡΟΔΟΣ </t>
  </si>
  <si>
    <t xml:space="preserve">04-060 - ΒΑΓΙΑΣ ΠΕΡΙΚΛΗΣ ,  Κ. ΠΑΛΑΜΑ 21, ΝΙΚΑΙΑ </t>
  </si>
  <si>
    <t xml:space="preserve">04-061 - ΠΑΠΑΔΑΤΟΣ ΧΡΗΣΤΟΣ ,  ΚΡΗΤΗΣ 2, ΑΡΓΟΣΤΟΛΙ </t>
  </si>
  <si>
    <t xml:space="preserve">04-064 - ΒΑΦΕΙΑΔΟΥ ΧΑΡΙΚΛΕΙΑ ,  ΣΤΥΡΩΝ 10, ΧΑΛΚΙΔΑ </t>
  </si>
  <si>
    <t xml:space="preserve">04-069 - ΜΑΛΛΙΑΡΑΚΗ  -  ΜΑΛΙΑΡΟΥ ΑΝΝΑ ,  ΑΛΚΙΒΙΑΔΟΥ 109, ΑΘΗΝΑ </t>
  </si>
  <si>
    <t xml:space="preserve">04-070 - ΜΙΧΑΗΛΙΔΟΥ ΑΝΝΑ ,  ΜΕΝΑΝΔΡΟΥ 44, ΑΘΗΝΑ </t>
  </si>
  <si>
    <t xml:space="preserve">04-077 - QUICK INTERNATIONAL FREIGHT SERVICES LTD ,  Α.Ι.Α ΕΛ ΒΕΝΙΖΕΛΟΣ  ΓΡΑΦΕΙΟ 523, ΣΠΑΤΑ </t>
  </si>
  <si>
    <t>Πλήθος ταχ. αντικειμένων</t>
  </si>
  <si>
    <t>(περιλαμβανομένων δεμάτων)</t>
  </si>
  <si>
    <t>Προς ΕΣΩΤΕΡΙΚΟ</t>
  </si>
  <si>
    <t>Προς ΕΞΩΤΕΡΙΚΟ</t>
  </si>
  <si>
    <t>Διανομείς</t>
  </si>
  <si>
    <t>Λοιπό Προσωπικό</t>
  </si>
  <si>
    <t>Ανωτ.</t>
  </si>
  <si>
    <t>Μέση</t>
  </si>
  <si>
    <t>Υποχρ</t>
  </si>
  <si>
    <t>Υποχ.</t>
  </si>
  <si>
    <t>Ταχ. επιχείρησης</t>
  </si>
  <si>
    <t>Υπολ. Δικτύου</t>
  </si>
  <si>
    <t>Υπόλοιπου Δικτύου</t>
  </si>
  <si>
    <t>πλήθος</t>
  </si>
  <si>
    <t>έκταση (τ.μ.)</t>
  </si>
  <si>
    <t xml:space="preserve">Κέντρα Διαλογής (ΜΟΝΟ) </t>
  </si>
  <si>
    <t xml:space="preserve">Καταστήματα Ταχυμεταφορών (ΜΟΝΟ) </t>
  </si>
  <si>
    <t>Καταστήματα Ταχυμεταφορών ΜΑΖΙ με Κέντρα Διαλογής</t>
  </si>
  <si>
    <t xml:space="preserve">Αποθηκευτικοί χώροι </t>
  </si>
  <si>
    <t>Αυτοκίνητα παραγωγής</t>
  </si>
  <si>
    <t>Δίκυκλα</t>
  </si>
  <si>
    <t xml:space="preserve">Λοιπά οχήματα </t>
  </si>
  <si>
    <t>Πελάτες μετρητοίς (χωρίς σύμβαση)</t>
  </si>
  <si>
    <t>30.001 - 150.000 ευρώ</t>
  </si>
  <si>
    <t>150.001 ευρώ και πάνω</t>
  </si>
  <si>
    <t>ΕΙΔΟΣ ΠΡΟΒΛΗΜΑΤΟΣ</t>
  </si>
  <si>
    <t>ΤΡΟΠΟΣ ΕΠΙΛΥΣΗΣ ΔΙΑΦΟΡΑΣ (Προβλήματος)</t>
  </si>
  <si>
    <t>Απώλεια</t>
  </si>
  <si>
    <t>Ζημία</t>
  </si>
  <si>
    <t>Καθυστέρηση</t>
  </si>
  <si>
    <t>Φιλικός Διακ/σμός</t>
  </si>
  <si>
    <t>Διακ/σμός μέσω Ε.Ε.Τ.Τ.</t>
  </si>
  <si>
    <t>Δικαστική επίλυση</t>
  </si>
  <si>
    <t>Το σύνολο κύκλου εργασιών αναφέρεται ΜΟΝΟΝ στις δραστηριότητες που αφορούν ταχυδρομικές και συναφείς υπηρεσίες εντός της Ελληνικής Επικράτειας.</t>
  </si>
  <si>
    <t>Τέτοιες δαπάνες περιλαμβάνουν:</t>
  </si>
  <si>
    <t>Κατηγορία Γενικής Άδειας</t>
  </si>
  <si>
    <t>Συμπληρώνεται το πλήθος των ταχυδρομικών αντικειμένων {και δεμάτων} που παρέλαβε η επιχείρηση από το ΕΣΩΤΕΡΙΚΟ και επιδόθηκαν από την ίδια ταχυδρομική επιχείρηση (ΑΥΤΟΝΟΜΑ) στο ΕΞΩΤΕΡΙΚΟ σε σχέση με το συνολικό χρόνο (από την αποστολή έως την επίδοση) που απαιτήθηκε για την διακίνηση τους.</t>
  </si>
  <si>
    <t>Συμπληρώνεται το πλήθος των ταχυδρομικών αντικειμένων {και δεμάτων} που παρέλαβε η επιχείρηση από το ΕΣΩΤΕΡΙΚΟ και επιδόθηκαν μέσω άλλης επιχείρησης - Δικτύου (ΣΥΝΔΥΑΣΜΕΝΑ) στο ΕΞΩΤΕΡΙΚΟ σε σχέση με το συνολικό χρόνο (από την αποστολή έως την επίδοση) που απαιτήθηκε για την διακίνηση τους.</t>
  </si>
  <si>
    <t xml:space="preserve">06-107 - ΜΗΤΣΗΣ Δ. ΙΩΑΝΝΗΣ ,  ΑΛΚΑΜΕΝΟΥΣ 4, ΧΑΛΑΝΔΡΙ </t>
  </si>
  <si>
    <t xml:space="preserve">06-112 - ΣΚΟΡΔΙΛΗΣ Ν. ΣΠΥΡΙΔΩΝ ,  ΚΑΣΤΑΜΟΝΗΣ 98, Ν. ΙΩΝΙΑ </t>
  </si>
  <si>
    <t xml:space="preserve">06-113 - ΜΑΡΚΟΣ ΕΜΜ. ΑΘΗΝΑΙΟΣ ,  ΝΟΥΑΡΟΥ 16, ΜΑΡΟΥΣΙ </t>
  </si>
  <si>
    <t xml:space="preserve">06-124 - ΤΕΝΓΚΙΖ ΧΑΡΑΛΑΜΠΙΔΗΣ ,  ΜΕΝΑΝΔΡΟΥ 49, ΑΘΗΝΑ </t>
  </si>
  <si>
    <t xml:space="preserve">06-135 - ΚΩΝ/ΝΟΣ ΧΟΥΛΙΑΡΑΣ ΚΑΙ ΣΙΑ Ο.Ε. ,  ΑΥΛΙΔΑΣ 231, ΧΑΛΚΙΔΑ </t>
  </si>
  <si>
    <t xml:space="preserve">06-136 - ΕΜΜ.ΓΙΑΝΝΙΔΑΚΗΣ- ΑΠ.ΔΗΜΑΚΟΣ ΟΕ ,  ΒΡΥΩΝΗ  , ΚΕΡΚΥΡΑ </t>
  </si>
  <si>
    <t xml:space="preserve">06-138 - ΑΝΤΩΝΗΣ ΡΕΠΟΥΣΚΟΣ ΤΑΧΥΜΕΤΑΦΟΡΕΣ ,  ΑΝΤΙΓΟΝΗΣ 30, ΘΗΒΑ </t>
  </si>
  <si>
    <t xml:space="preserve">06-139 - ΒΟΣΒΟΛΙΔΗΣ ΘΕΟΔΩΡΟΣ ,  ΧΑΡΙΛ. ΤΡΙΚΟΥΠΗ 25, ΚΟΜΟΤΗΝΗ </t>
  </si>
  <si>
    <t xml:space="preserve">06-144 - ΠΕΠΠΑΣ ΑΓΑΜ. ΔΗΜΗΤΡΙΟΣ ,  ΑΘΗΝΩΝ 3, ΚΑΛΑΜΟΣ </t>
  </si>
  <si>
    <t xml:space="preserve">06-146 - ΑΛΕΦΑΝΤΙΝΟΥ ΙΩΑΝΝΑ ,  ΠΕΡΑΜΑ Δ. ΓΕΡΟΠΟΤΑΜΟΥ  , ΠΕΡΑΜΑ </t>
  </si>
  <si>
    <t>Στην ερώτηση αυτή διαχωρίζεται το πλήθος και τα έσοδα από διακίνηση ταχ. αντικειμένων πελατών με τους οποίους η ταχ. επιχείρηση έχει σύμβαση συνεργασίας. Άρα το άθροισμα του Πίνακα 13 πρέπει να ισούται με την ερώτηση 12.2</t>
  </si>
  <si>
    <t xml:space="preserve">03-050 - ΚΑΡΑΚΩΣΤΑ ΓΕΩΡΓΙΑ ,  ΕΘΝΙΚΗΣ ΑΝΤΙΣΤΑΣΕΩΣ 20, ΑΜΦΙΣΣΑ </t>
  </si>
  <si>
    <t>Λειτουργικά έξοδα</t>
  </si>
  <si>
    <t xml:space="preserve">03-056 - ΓΚΟΥΡΑΣ ΠΑΝΤΕΛΗΣ ,  ΑΤΘΙΔΩΝ 107-109 , ΚΑΛΛΙΘΕΑ </t>
  </si>
  <si>
    <t>Τεχνολογικός εξοπλισμός (Η/Υ, Εξοπλισμός Αυτοματοποίησης κ.λ.π)</t>
  </si>
  <si>
    <t xml:space="preserve">03-058 - ΟΡΜΠΙΤ ΤΑΧΥΜΕΤΑΦΟΡΕΣ ΑΕ ,  31Ο ΧΛΜ Λ. ΒΑΡΗΣ ΚΟΡΩΠΙΟΥ 141, ΚΟΡΩΠΙ </t>
  </si>
  <si>
    <t>Λοιπά έξοδα (διευκρινίστε στο κενό κελί που ακολουθεί):</t>
  </si>
  <si>
    <t>Ερώτηση 5</t>
  </si>
  <si>
    <t>ΝΑΙ / ΌΧΙ</t>
  </si>
  <si>
    <t xml:space="preserve">04-010 - ΧΡΙΣΤΟΔΟΥΛΙΔΟΥ ΑΛΙΚΗ ,  ΤΕΡΨΙΘΕΑ ΛΑΡΙΣΑΣ , ΛΑΡΙΣΑ </t>
  </si>
  <si>
    <t>Επιλέξτε ΝΑΙ ή ΌΧΙ</t>
  </si>
  <si>
    <t>SCANNER για διανομείς</t>
  </si>
  <si>
    <t xml:space="preserve">04-015 - ΤΑΓΑΡΟΥΛΙΑΣ ΝΙΚΟΛΑΟΣ ,  ΛΑΚΩΝΙΑΣ 41, ΠΕΙΡΑΙΑΣ </t>
  </si>
  <si>
    <t xml:space="preserve">04-017 - ΤΖΑΒΑΧΙΔΟΥ ΝΙΝΑ ,  ΒΑΚΧΟΥ 1, ΘΕΣΣΑΛΟΝΙΚΗ </t>
  </si>
  <si>
    <t>Συστήματα διαλογής</t>
  </si>
  <si>
    <t xml:space="preserve">04-018 - ΑΝΩΝΥΜΗ ΕΜΠΟΡΙΚΗ ΤΑΧΥΔΗΜΟΣΙΕΥΤΙΚΗ -ΤΑΧΥΜΕΤΑΦΟΡΙΚΗ-ΔΙΑΦΗΜΣΤΙΚΗ-ΤΟΥΡΙΣΤΙΚΗ- ΝΑΥΤΙΛΙΑΚΗ ΕΤΑΙΡΕΙΑ ,  ΦΡΥΓΙΑΣ 3, Ν. ΙΩΝΙΑ </t>
  </si>
  <si>
    <t>Κέντρο Εξυπηρέτησης Πελατών (Call Center)</t>
  </si>
  <si>
    <t xml:space="preserve">04-019 - ΕΞΑΔΑΚΤΥΛΟΣ Σ.- ΜΑΞΙΜΙΑΔΗΣ Π. Ο.Ε. ,  ΑΓ. ΔΗΜΗΤΡΙΟΥ 100, ΘΕΣΣΑΛΟΝΙΚΗ </t>
  </si>
  <si>
    <t>Άλλο (διευκρινίστε στο κενό κελί που ακολουθεί)</t>
  </si>
  <si>
    <t>ΔΡΑΣΤΗΡΙΟΤΗΤΑ ΣΤΟ ΕΞΩΤΕΡΙΚΟ</t>
  </si>
  <si>
    <t xml:space="preserve">04-032 - ΤΖΕΤΟΣ ΜΑΡΙΟΣ ,  ΚΛΕΙΣΘΕΝΟΥΣ 9, ΚΙΑΤΟ </t>
  </si>
  <si>
    <t>Ερώτηση 6</t>
  </si>
  <si>
    <t>Έχετε σύμβαση με αντίστοιχες ταχ. εταιρείες του εξωτερικού οι οποίες ΔΕΝ έχουν παρουσία στην Ελλάδα;</t>
  </si>
  <si>
    <t xml:space="preserve">04-042 - ΖΙΑΜΠΡΑΣ Π.- ΔΕΛΗΓΙΑΝΝΗΣ Ι. Ο.Ε ,  ΠΛΑΤΑΙΩΝ 1, ΚΟΖΑΝΗ </t>
  </si>
  <si>
    <t xml:space="preserve">06-071 - ΔΗΜΗΤΡΗΣ ΚΑΛΑΜΑΤΑΣ ΤΟΥ ΠΑΝ. ,  2ο ΧΛΜ. Ν.Ε.Ο. ΛΑΜΙΑΣ- ΑΘΗΝΑΣ  , ΛΑΜΙΑ </t>
  </si>
  <si>
    <t xml:space="preserve">06-072 - ΣΠ. ΛΙΟΥΜΠΑΣ &amp; ΣΙΑ ΟΕ ,  5ο ΧΛΜ. ΕΘΝ. ΟΔΟΥ ΠΕΛΕΚΑ  , ΚΕΡΚΥΡΑ </t>
  </si>
  <si>
    <t xml:space="preserve">06-075 - ΔΟΥΚΑΣ ΘΕΟΔΩΡΟΣ ΚΑΙ ΔΟΥΚΑΣ ΚΩΝ. Ο.Ε. ,  ΚΛΕΜΑΝΣΩ 20-22 , ΑΘΗΝΑ </t>
  </si>
  <si>
    <t xml:space="preserve">06-076 - Ν.ΚΑΝΙΟΣ &amp; ΣΙΑ Ε.Ε. ,  ΕΡΜΟΥ 90, ΜΕΤΑΜΟΡΦΩΣΗ </t>
  </si>
  <si>
    <t xml:space="preserve">06-104 - ΚΟΥΛΑΣ ΚΥΡΙΑΚΟΣ ,  ΛΩΤΟΥ 5, ΘΕΣΣΑΛΟΝΙΚΗ </t>
  </si>
  <si>
    <t>Επιλέγεται «ΝΑΙ» ή «ΟΧΙ» ανάλογα αν η επιχείρηση σας έχει σύμβαση με αντίστοιχες εταιρείες του εξωτερικού οι οποίες ΔΕΝ έχουν παρουσία στην Ελλάδα.</t>
  </si>
  <si>
    <t>Βαθμολογείστε τους ακόλουθους παράγοντες ανάλογα με το πόσο σημαντικούς τους θεωρείται για τον προσδιορισμό της ζήτησης των υπηρεσιών σας. Ζητείται βαθμολόγηση βάσει κλίμακας 1-5, όπου βαθμολόγηση με 1 σημαίνει ότι ο παράγοντας είναι ασήμαντος, και βαθμολόγηση με 5 σημαίνει ότι ο παράγοντας είναι εξαιρετικά σημαντικός.</t>
  </si>
  <si>
    <t>Βαθμολογείστε τους ακόλουθους παράγοντες ανάλογα με το πόσο σημαντικούς τους θεωρείται ως προς τον προσδιορισμό της μορφής του ανταγωνισμού στην ταχυδρομική αγορά (εκτός καθολικής υπηρεσίας). Ζητείται βαθμολόγηση βάσει κλίμακας 1-5, όπου βαθμολόγηση με 1 σημαίνει ότι ο παράγοντας είναι ασήμαντος, και βαθμολόγηση με 5 σημαίνει ότι ο παράγοντας είναι εξαιρετικά σημαντικός.</t>
  </si>
  <si>
    <t>Βαθμολογείστε τους ακόλουθους παράγοντες ανάλογα με το πόσο σημαντικούς τους θεωρείται για την αύξηση του μεριδίου αγοράς της επιχείρησής σας. Ζητείται βαθμολόγηση βάσει κλίμακας 1-5, όπου βαθμολόγηση με 1 σημαίνει ότι ο παράγοντας είναι ασήμαντος, και βαθμολόγηση με 5 σημαίνει ότι ο παράγοντας είναι εξαιρετικά σημαντικός.</t>
  </si>
  <si>
    <t>Πόσο σημαντικός πιστεύετε ότι είναι ο «Ανταγωνισμός τιμών» για τον προσδιορισμό της μορφής του ανταγωνισμού στην ταχυδρομική αγορά κατά την εκτίμηση της επιχείρησης.</t>
  </si>
  <si>
    <t>Πόσο σημαντικός πιστεύετε ότι είναι ο «Ανταγωνισμός ποιότητας υπηρεσιών» για τον προσδιορισμό της μορφής του ανταγωνισμού στην ταχ. αγορά κατά την εκτίμηση της επιχείρησης.</t>
  </si>
  <si>
    <t>Πόσο σημαντικός πιστεύετε ότι είναι ο «Ανταγωνισμός ποικιλίας προϊόντων» για τον προσδιορισμό της μορφής του ανταγωνισμού στην ταχ. αγορά κατά την εκτίμηση της επιχείρησης.</t>
  </si>
  <si>
    <t>Πόσο σημαντικός πιστεύετε ότι είναι ο «Ανταγωνισμός διαφήμισης» για τον προσδιορισμό της μορφής του ανταγωνισμού στην ταχ. αγορά κατά την εκτίμηση της επιχείρησης.</t>
  </si>
  <si>
    <t>Πόσο σημαντική πιστεύετε ότι είναι η «Διαπραγματευτική δύναμη πελατών» για τον προσδιορισμό της μορφής του ανταγωνισμού στην ταχ. αγορά κατά την εκτίμηση της επιχείρησης.</t>
  </si>
  <si>
    <t>Πόσο σημαντική πιστεύετε ότι είναι η «Διαπραγματευτική δύναμη προμηθευτών» για τον προσδιορισμό της μορφής του ανταγωνισμού στην ταχ. αγορά κατά την εκτίμηση της επιχείρησης.</t>
  </si>
  <si>
    <t>Πόσο σημαντική πιστεύετε ότι είναι η «Απειλή από υποκατάστατα προϊόντα» για τον προσδιορισμό της μορφής του ανταγωνισμού στην ταχ. αγορά κατά την εκτίμηση της επιχείρησης.</t>
  </si>
  <si>
    <t>Πόσο σημαντικός πιστεύετε ότι είναι ο «Κίνδυνος εισόδου από άλλες επιχειρήσεις» για τον προσδιορισμό της μορφής του ανταγωνισμού στην ταχ. αγορά κατά την εκτίμηση της επιχείρησης.</t>
  </si>
  <si>
    <t>Πόσο σημαντική πιστεύετε ότι είναι η «Ανάγκη ανάπτυξης δικτύου» για την αύξηση του μεριδίου αγοράς της επιχείρησης σας.</t>
  </si>
  <si>
    <t>Πόσο σημαντικές πιστεύετε ότι είναι οι «Συνεργασίες / Συνέργιες» για την αύξηση του μεριδίου αγοράς της επιχείρησής σας.</t>
  </si>
  <si>
    <t>Πόσο σημαντική πιστεύετε ότι είναι η «Εξειδικευμένη Εξυπηρέτηση Πελατών» για την αύξηση του μεριδίου αγοράς της επιχείρησής σας.</t>
  </si>
  <si>
    <t>Πόσο σημαντική πιστεύετε ότι είναι η «Παροχή Καινοτόμων Προϊόντων - Λύσεων» για την αύξηση του μεριδίου αγοράς της επιχείρησής σας.</t>
  </si>
  <si>
    <t xml:space="preserve">02-020 - ΚΙΟΥΛΑΦΗΣ ΘΕΟΔΟΣΙΟΣ ,  ΧΩΡΑ / ΝΑΞΟΥ  , ΝΑΞΟΣ </t>
  </si>
  <si>
    <t xml:space="preserve">02-024 - ΑΝΑΣΤΑΣΑΚΗ ΝΙΚΗ ,  ΔΑΓΡΕ 2, ΑΡΓΟΣ </t>
  </si>
  <si>
    <t xml:space="preserve">02-049 - ΜΑΚΡΥΠΟΥΛΙΑΣ ΚΩΝ/ΝΟΣ ,  ΠΛ. 28ης ΟΚΤΩΒΡΙΟΥ 5Α , ΑΓΡΙΝΙΟ </t>
  </si>
  <si>
    <t xml:space="preserve">02-052 - Ι. ΦΥΡΙΓΟΣ ΕΠΕ ,  ΟΙΚΟΝΟΜΟΥ 12  , ΑΘΗΝΑ </t>
  </si>
  <si>
    <t xml:space="preserve">02-053 - ΜΠΕΝΕΚΗΣ ΝΙΚΟΛΑΟΣ ,  ΧΑΝΙΩΝ 4, ΝΕΑ ΦΙΛΑΔΕΛΦΕΙΑ </t>
  </si>
  <si>
    <t xml:space="preserve">02-054 - ΜΑΒΙΛΗ  ΕΛΕΝΗ ,  ΦΙΛΙΚΗΣ ΕΤΑΙΡΕΙΑΣ 49  , ΘΕΣ/ΝΙΚΗ </t>
  </si>
  <si>
    <t xml:space="preserve">02-063 - ΓΚΕΝΟΣ Χ - ΣΑΜΑΡΑ Ε. Ο.Ε ,  Μ. ΑΛΕΞΑΝΔΡΟΥ 151  , ΔΡΑΜΑ </t>
  </si>
  <si>
    <t xml:space="preserve">02-071 - ΔΡΑΚΟΜΑΘΙΟΥΛΑΚΗΣ  Ν. &amp;ΣΙΑ ΟΕ ,  ΕΘΝ. ΑΝΤΙΣΤΑΣΕΩΣ 168, ΗΡΑΚΛΕΙΟ </t>
  </si>
  <si>
    <t xml:space="preserve">02-072 - ΖΑΝΝΕΤΗΣ ΓΕΩΡΓΙΟΣ ,  ΚΑΝΑΔΑ 87, ΡΟΔΟΣ </t>
  </si>
  <si>
    <t xml:space="preserve">02-075 - ΣΥΡΟΚΟΣ ΑΘΑΝΑΣΙΟΣ ,  ΓΡΙΒΑ 38  , ΑΓΡΙΝΙΟ </t>
  </si>
  <si>
    <t xml:space="preserve">02-079 - ΣΤΑΡΕΞ ΓΚΡΟΥΠ ΜΟΝΟΠΡΟΣΩΠΗ ΕΠΕ ,  ΜΕΣΣΗΝΗΣ 43  , ΑΝΩ ΓΛΥΦΑΔΑ </t>
  </si>
  <si>
    <t xml:space="preserve">03-023 - ΓΕΩΡΓΙΟΥ  ΗΛΙΑΣ ,  ΣΤΑΜΟΥΛΗ 4 &amp; ΚΡΙΕΖΩΤΟΥ  , ΧΑΛΚΙΔΑ </t>
  </si>
  <si>
    <t xml:space="preserve">03-026 - CAPOCCI COURIER ΕΠΕ ,  ΜΕΓΑΡΙΔΟΣ ΘΕΣΗ ΣΥΝΤΡΙΒΑΝΙ  , ΑΣΠΡΟΠΥΡΓΟΣ </t>
  </si>
  <si>
    <t xml:space="preserve">03-032 - ΤΣΙΡΩΝΗ ΒΑΣΙΛΙΚΗ ,  ΡΗΓΑ ΦΕΡΑΙΟΥ 24, ΑΜΑΛΙΑΔΑ </t>
  </si>
  <si>
    <t xml:space="preserve">03-036 - Κ. ΔΟΡΛΗ &amp; ΣΙΑ Ο.Ε ,  ΓΟΥΜΕΡΑΣ 19, ΠΤΟΛΕΜΑΙΔΑ </t>
  </si>
  <si>
    <t xml:space="preserve">03-040 - Ν. ΑΤΣΑΛΗΣ - Α. ΓΚΟΓΚΟΣ Ο.Ε ,  Ν. ΜΑΛΤΕΖΟΥ 17, ΑΛΙΜΟΣ </t>
  </si>
  <si>
    <t xml:space="preserve">03-042 - ΧΑΤΖΗΚΑΛΥΜΝΙΟΣ Π. - ΖΩΖΟΥΛΑΣ Ε. ΟΕ ,  ΑΥΛΙΔΟΣ 37, ΘΗΒΑ </t>
  </si>
  <si>
    <t xml:space="preserve">03-049 - ΓΕΡΑΛΕΞΗΣ ΓΕΩΡΓΙΟΣ ,  ΝΙΚΟΛΑΡΕΙΖΗ 5, ΣΑΜΟΣ </t>
  </si>
  <si>
    <t xml:space="preserve">03-059 - ΔΙΑΔΙΚΤΥΑΚΗ ΜΕΤΑΦΟΡΙΚΗ ΑΝΩΝΥΜΗ ΕΤΑΙΡΕΙΑ ΠΡΟΊΟΝΤΩΝ ΥΨΗΛΗΣ ΤΕΧΝΟΛΟΓΙΑΣ ,  ΠΑΠΑΝΙΚΟΛΗ 56-58 , ΧΑΛΑΝΔΡΙ </t>
  </si>
  <si>
    <t xml:space="preserve">03-065 - ΚΑΔΙΤΗΣ ΚΩΝΣΤΑΝΤΙΝΟΣ ,  ΣΑΤΩΒΡΙΑΝΔΡΟΥ 31, ΑΘΗΝΑ </t>
  </si>
  <si>
    <t xml:space="preserve">03-070 - ΕΛΛΗΝΙΚΕΣ ΤΑΧΥΔΙΑΔΡΟΜΕΣ Α.Ε ΤΑΧΥΜΕΤΑΦΟΡΩΝ ,  ΑΓ. ΘΩΜΑ 40155, ΑΘΗΝΑ </t>
  </si>
  <si>
    <t xml:space="preserve">04-001 - ΓΕΝΙΚΕΣ ΜΕΤΑΦΟΡΕΣ ΕΝΩΣΗΣ ΜΑΚΕΔΟΝΙΑΣ-ΦΙΝΟΣ ΛΟΥΚΑΣ &amp; ΣΙΑ Ο.Ε ,  ΗΡΑΣ 4, ΤΑΥΡΟΣ </t>
  </si>
  <si>
    <t xml:space="preserve">04-004 - ΣΠΥΡΟΠΟΥΛΟΣ Ι. &amp; ΣΙΑ Ο.Ε ,  ΚΟΡΙΝΘΟΥ 126, ΠΑΤΡΑ </t>
  </si>
  <si>
    <t xml:space="preserve">04-091 - Ι. ΕΥΓΕΝΗΣ - Χ. ΤΖΟΚΑΣ ΤΑΧΥΔΡΟΜΙΚΗ ΕΠΙΧΕΙΡΗΣΗ Ο.Ε. ,  ΠΑΠΑΔΑ 53, ΑΘΗΝΑ </t>
  </si>
  <si>
    <t xml:space="preserve">04-095 - ΠΑΠΑΝΙΚΟΛΑΟΥ ΠΑΝΑΓΙΩΤΑ ,  ΑΡΧ. ΜΑΚΑΡΙΟΥ ΚΑΙ ΜΕΤΣΟΒΟΥ 1, ΙΩΑΝΝΙΝΑ </t>
  </si>
  <si>
    <t>Ήπειρος (Νομοί: Ιωαννίνων, Θεσπρωτίας, Πρεβέζης, Άρτας)</t>
  </si>
  <si>
    <t>Θεσσαλία (Νομοί: Λάρισας, Τρικάλων, Καρδίτσας, Μαγνησίας)</t>
  </si>
  <si>
    <t>Ιόνια Νησιά (Νομοί: Κέρκυρας, Λευκάδας, Κεφαλληνίας, Ζακύνθου)</t>
  </si>
  <si>
    <t>Δυτική Ελλάδα (Νομοί: Αιτωλοακαρνανίας, Αχαϊας, Ηλείας)</t>
  </si>
  <si>
    <t>Στερεά Ελλάδα (Νομοί: Ευρυτανίας, Φθιώτιδας, Φωκίδας, Βοιωτίας, Ευβοίας)</t>
  </si>
  <si>
    <t>Αττική (Νομός: Αττικής)</t>
  </si>
  <si>
    <t>Πελοπόννησος (Νομοί: Κορινθίας, Αρκαδίας, Αργολίδας, Μεσσηνίας, Λακωνίας)</t>
  </si>
  <si>
    <t>Βόρειο Αιγαίο (Νομοί: Λέσβου, Χίου, Σάμου)</t>
  </si>
  <si>
    <t>Νότιο Αιγαίο (Νομοί: Κυκλάδων, Δωδεκανήσου)</t>
  </si>
  <si>
    <t>Κρήτη (Νομοί: Χανίων, Ρεθύμνου, Ηρακλείου, Λασιθίου)</t>
  </si>
  <si>
    <t>Πίνακας 8</t>
  </si>
  <si>
    <t>8.1</t>
  </si>
  <si>
    <t>8.2</t>
  </si>
  <si>
    <t>Λοιπή Ευρώπη</t>
  </si>
  <si>
    <t xml:space="preserve">ΗΠΑ - Καναδάς </t>
  </si>
  <si>
    <t>Λοιπή Αμερκή</t>
  </si>
  <si>
    <t>Ασία</t>
  </si>
  <si>
    <t>Αφρκή</t>
  </si>
  <si>
    <t>Ωκεανία.</t>
  </si>
  <si>
    <t>9.1</t>
  </si>
  <si>
    <t>9.2</t>
  </si>
  <si>
    <t>9.3</t>
  </si>
  <si>
    <t>9.4</t>
  </si>
  <si>
    <t>Από (Ζώνη Προέλευσης) ΠΡΟΣ ΕΣΩΤΕΡΙΚΟ:</t>
  </si>
  <si>
    <t>Πίνακας 10</t>
  </si>
  <si>
    <t>10.1</t>
  </si>
  <si>
    <t>Πίνακας 11</t>
  </si>
  <si>
    <t>11.1</t>
  </si>
  <si>
    <t>11.2</t>
  </si>
  <si>
    <t>11.3</t>
  </si>
  <si>
    <t>Στοιχεία Δικτύου</t>
  </si>
  <si>
    <t>Πίνακας 12</t>
  </si>
  <si>
    <t>12.1</t>
  </si>
  <si>
    <t>Πίνακας 13</t>
  </si>
  <si>
    <t>13.1</t>
  </si>
  <si>
    <t>13.2</t>
  </si>
  <si>
    <t>13.3</t>
  </si>
  <si>
    <t>Πίνακας 14</t>
  </si>
  <si>
    <t>14.1</t>
  </si>
  <si>
    <t>14.2</t>
  </si>
  <si>
    <t>Πίνακας 15</t>
  </si>
  <si>
    <t>15.1</t>
  </si>
  <si>
    <t>15.2</t>
  </si>
  <si>
    <t>ΣΤΟΙΧΕΙΑ ΕΣΟΔΩΝ - ΔΑΠΑΝΩΝ της ταχυδρομικής επιχείρησης (EUROSTAT)</t>
  </si>
  <si>
    <t>Από (Περιφέρεια):</t>
  </si>
  <si>
    <t>Από Εσωτερικό ΠΡΟΣ (Ζώνη Προορισμού):</t>
  </si>
  <si>
    <t>Ωκεανία</t>
  </si>
  <si>
    <t>Αριθμός μεταφορικών μέσων Ταχ. επιχείρησης</t>
  </si>
  <si>
    <t>Αριθμός μεταφορικών μέσων Υπολοίπου Δικτύου</t>
  </si>
  <si>
    <t>Πλήθος ταχ. αντικ.</t>
  </si>
  <si>
    <t>Έσοδα (€)</t>
  </si>
  <si>
    <t>Ταχυμεταφορές :</t>
  </si>
  <si>
    <t xml:space="preserve">    - Ταχυμεταφορές ταχ. αντικειμένων, εκτός δεμάτων, εσωτερικού</t>
  </si>
  <si>
    <t xml:space="preserve">    - Ταχυμεταφορές ταχ. αντικειμένων, εκτός δεμάτων, εξωτερικού</t>
  </si>
  <si>
    <t>Σύνολο</t>
  </si>
  <si>
    <t>Αυθημερόν</t>
  </si>
  <si>
    <t>Σε 1 Ημέρα</t>
  </si>
  <si>
    <t>Σε Περισσότερες Ημέρες</t>
  </si>
  <si>
    <t>Ταχ. Αντικείμενα (εκτός δεμάτων)</t>
  </si>
  <si>
    <t>Δέματα</t>
  </si>
  <si>
    <t xml:space="preserve">00-156 - ΡΑΓΓΟΥ ΜΕΡΗΤΖΑΝΗ ,  14ΗΣ ΣΕΠΤΕΜΒΡΙΟΥ 6, ΓΙΑΝΝΙΤΣΑ </t>
  </si>
  <si>
    <t xml:space="preserve">00-167 - ΓΙΟΥΡΟ ΚΟΥΡΙΕΡ Α.Ε. ,  ΑΧΑΡΝΩΝ 201, ΑΘΗΝΑ </t>
  </si>
  <si>
    <t xml:space="preserve">00-169 - ΣΠΥΡΙΔΑΚΗΣ   ΙΩΑΝΝΗΣ ,  ΛΑΧΑΝΑ 2 &amp;ΜΗΤΣΟΤΑΚΗ , ΗΡΑΚΛΕΙΟ ΚΡΗΤΗΣ </t>
  </si>
  <si>
    <t xml:space="preserve">01-211 - ΔΗΜΟΠΟΥΛΟΣ Α. - ΤΣΕΛΕΠΙΔΗΣ Ε. Ο.Ε. ,  ΣΤΕΦ. ΣΑΡΑΦΗ 36, ΗΛΙΟΥΠΟΛΗ </t>
  </si>
  <si>
    <t xml:space="preserve">01-213 - ΑΛΑΤΕΡΑ ΒΑΣΙΛΙΚΗ ,  ΜΥΡΙΝΑ , ΛΗΜΝΟΣ </t>
  </si>
  <si>
    <t xml:space="preserve">01-222 - Δ.ΚΑΠΕΛΑΚΗΣ - Β.ΜΠΑΡΔΑΚΗΣ Ο.Ε ,  ΑΙΝΙΑΝΟΣ 8, ΑΘΗΝΑ </t>
  </si>
  <si>
    <t xml:space="preserve">01-225 - ΓΚΑΝΤΗΡΗ ΟΛΓΑ ,  ΣΧΗΜΑΤΑΡΙ , ΣΧΗΜΑΤΑΡΙ </t>
  </si>
  <si>
    <t xml:space="preserve">01-243 - Μ.ΚΑΤΣΙΜΕΝΗΣ-Ν.ΚΕΜΠΕΡΑΣ Ο.Ε. ,  ΦΡΑΓΚΩΝ 22  , ΘΕΣ/ΝΙΚΗ </t>
  </si>
  <si>
    <t xml:space="preserve">01-249 - ΝΙΚΟΛΟΠΟΥΛΟΥ  ΚΟΥΤΣΟΠΟΥΛΟΥ ΧΑΡΑΛΑΜΠΙΑ ,  ΑΡΧΙΜΗΔΟΥΣ 7, ΠΥΡΓΟΣ </t>
  </si>
  <si>
    <t xml:space="preserve">01-269 - ΜΟΥΤΣΟΥ ΠΑΝΑΓΙΩΤΑ ,  ΑΕΡΟΠΟΡΟΥ ΓΕΝΝΑΡΕΛH 50  , ΜΥΤΙΛΗΝΗ </t>
  </si>
  <si>
    <t xml:space="preserve">01-281 - ΧΡΥΣΟΥΛΗ ΑΛΕΞΑΝΔΡΑ ,  ΚΟΥΝΤΟΥΡΓΙΩΤΟΥ 7  , ΚΑΒΑΛΑ </t>
  </si>
  <si>
    <t xml:space="preserve">01-301 - MASS COURIER-ΤΑΧΥΜΕΤΑΦΟΡΕΣ Α.Ε ,  ΣΤΡ. ΠΑΠΑΓΟΥ 119  , ΑΓ. ΔΗΜΗΤΡΙΟΣ </t>
  </si>
  <si>
    <t xml:space="preserve">02-007 - ΑΠΟΣΤΟΛΙΔΗΣ ΙΩΑΝΝΗΣ ,  ΚΟΙΛΑ  , ΚΟΖΑΝΗ </t>
  </si>
  <si>
    <t xml:space="preserve">02-016 - ΝΑΤΣΗ ΖΩΗ ,  ΜΗΤΡΟΠΟΛΕΩΣ 3  , ΚΑΣΤΟΡΙΑ </t>
  </si>
  <si>
    <t xml:space="preserve">02-017 - ΤΣΙΤΣΙΜΠΙΚΟΣ ΒΑΣΙΛΕΙΟΣ ,  ΚΑΡΑΪΣΚΑΚΗ &amp; ΤΑΛΙΑΔΟΥΡΟΥ 1  , ΚΑΡΔΙΤΣΑ </t>
  </si>
  <si>
    <r>
      <t xml:space="preserve">Στοιχεία από διακίνηση ταχυδρομικών αντικειμένων </t>
    </r>
    <r>
      <rPr>
        <b/>
        <i/>
        <sz val="10"/>
        <rFont val="Arial"/>
        <family val="2"/>
      </rPr>
      <t>ως μέλος ΔΙΚΤΥΟΥ άλλης αδειοδοτημένης</t>
    </r>
    <r>
      <rPr>
        <i/>
        <sz val="10"/>
        <rFont val="Arial"/>
        <family val="2"/>
      </rPr>
      <t xml:space="preserve"> επιχείρησης (αποστολές που πραγματοποίησε η επιχείρηση με ΣΥΔΕΤΑ άλλης αδειοδοτημένης επιχείρησης) - </t>
    </r>
    <r>
      <rPr>
        <b/>
        <i/>
        <sz val="10"/>
        <rFont val="Arial"/>
        <family val="2"/>
      </rPr>
      <t>Στοιχεία μη υποκείμενα σε τέλη</t>
    </r>
  </si>
  <si>
    <t xml:space="preserve">08-468 - ΕΥΣΤΡΑΤΙΟΣ ΑΘ. ΒΛΑΧΟΣ ,  ΟΙΚ. ΤΕΤΡΑΓΩΝΟ 26 ΒΙ.ΠΕ.Θ. ΣΙΝΔΟΥ -  Τ.Θ. 121 . , ΒΙ.ΠΕ.Θ. ΣΙΝΔΟΣ </t>
  </si>
  <si>
    <t xml:space="preserve">99-001 - ΚΑΡΑΜΑΝΟΣ ΠΑΥΛΟΣ ,  ΣΠ.ΤΡΙΚΟΥΠΗ 71, ΑΘΗΝΑ </t>
  </si>
  <si>
    <t xml:space="preserve">99-002 - ΜΟΣΧΟΠΟΥΛΟΣ ΙΩΑΝΝΗΣ ,  Κ. ΠΑΛΑΜΑ 9, Ν. ΗΡΑΚΛΕΙΟ </t>
  </si>
  <si>
    <t xml:space="preserve">99-003 - ΕΞΠΡΕΣ  ΦΛΑΥ ΕΠΕ ,  I. ΠΑΣΣΑΛΙΔΗ 43, ΘΕΣ/ΝΙΚΗ </t>
  </si>
  <si>
    <t xml:space="preserve">99-006 - ΣΟΥΡΛΑΣ ΕΥΑΓΓΕΛΟΣ ,  ΣΟΛΩΝΟΣ 4Γ , ΒΟΛΟΣ </t>
  </si>
  <si>
    <t xml:space="preserve">99-007 - ΜΕΣΗΜΕΡΤΣΗΣ ΚΩΝ/ΝΟΣ ,  ΣΩΚΡΑΤΟΥΣ 16, ΤΡΙΚΑΛΑ </t>
  </si>
  <si>
    <t xml:space="preserve">99-008 - ΧΡΟΝΑΚΟΣ ΑΝΑΣΤΑΣΙΟΣ ,  ΣΩΚΡΑΤΟΥΣ 228, ΚΑΛΛΙΘΕΑ </t>
  </si>
  <si>
    <t xml:space="preserve">99-013 - ΒΑΓΙΑΣ ΧΡΗΣΤΟΣ ,  ΧΑΤΖΗΑΡΓΥΡΗ 53Α , ΒΟΛΟΣ </t>
  </si>
  <si>
    <t xml:space="preserve">99-017 - ΜΑΡΤΣΑΚΗΣ ΠΑΝΑΓΙΩΤΗΣ ,  ΑΝ.ΓΟΓΟΝΗ 86, ΧΑΝΙΑ </t>
  </si>
  <si>
    <t xml:space="preserve">99-018 - ΚΑΝΑΡΙΟΥ ΕΥΡΙΔΙΚΗ ,  KOYNTOYΡΙΩΤΟΥ 46, ΧΙΟΣ </t>
  </si>
  <si>
    <t xml:space="preserve">99-019 - ΚΛΑΥΔΙΑΝΟΣ ΚΑΙΣΑΡ ,  ΚΑΛΒΟΥ 5, ΖΑΚΥΝΘΟΣ </t>
  </si>
  <si>
    <t xml:space="preserve">99-026 - ΤΣΑΡΜΠΟΥ ΑΙΚΑΤΕΡΙΝΗ ,  ΑΡΙΣΤΟΔΗΜΟΥ 21, ΑΘΗΝΑ </t>
  </si>
  <si>
    <t xml:space="preserve">99-027 - ΠΑΝΟΥ ΑΝΔΡΕΑΣ ,  ΕΡΜΟΥ 2, ΘΕΣΣΑΛΟΝΙΚΗ </t>
  </si>
  <si>
    <t xml:space="preserve">99-031 - ΜΕΛΕΝΙΚΙΟΣ ΑΝΤΩΝΙΟΣ ,  ΘΕΣΣΑΛΟΝΙΚΗΣ 5, ΣΕΡΡΕΣ </t>
  </si>
  <si>
    <t xml:space="preserve">99-033 - ΟΡΦΑΝΙΔΗΣ ΑΠΟΣΤΟΛΟΣ ,  ΚΟΡΥΤΣΑΣ 26, ΑΘΗΝΑ </t>
  </si>
  <si>
    <t xml:space="preserve">99-035 - ΡΙΓΑΝΑΣ  ΑΛΕΞΑΝΔΡΟΣ ,  ΕΘΝ. ΠΑΛΑΙΟΚΑΣΤΡΙΤΣΑΣ 60, ΚΕΡΚΥΡΑ </t>
  </si>
  <si>
    <t xml:space="preserve">99-042 - ΛΑΔΑΣ ΔΗΜΗΤΡΙΟΣ ,  ΧΡ. ΣΜΥΡΝΗΣ 23, Ν. ΜΟΥΔΑΝΙΑ ΧΑΛΚΙΔΙΚΗ </t>
  </si>
  <si>
    <t xml:space="preserve">99-043 - ΓΚΟΛΑΣ ΝΙΚΟΛΑΟΣ ,  ΖΗΝΩΝΟΣ 23, ΓΛΥΦΑΔΑ </t>
  </si>
  <si>
    <t xml:space="preserve">99-049 - ΨΑΡΑΚΗΣ ΝΙΚΟΛΑΟΣ ,  ΤΖΑΝΑΚΑΚΗ 8, ΧΑΝΙΑ </t>
  </si>
  <si>
    <t xml:space="preserve">99-052 - ΚΩΝΣΤΑΝΤΙΝΟΠΟΥΛΟΥ ΜΑΡΙΑ ,  ΚΟΡΙΝΘΟΥ 350Α , ΠΑΤΡΑ </t>
  </si>
  <si>
    <t xml:space="preserve">99-058 - ΒΕΒΟΠΟΥΛΟΣ ΑΛΕΞΑΝΔΡΟΣ ,  Γ. ΠΑΠΑΝΔΡΕΟΥ 42, ΙΩΑΝΝΙΝΑ </t>
  </si>
  <si>
    <t xml:space="preserve">99-063 - ΝΤΟΥΛΙΑΣ ΖΑΧΑΡΙΑΣ ,  ΑΘ. ΔΙΑΚΟΥ 20, ΖΩΓΡΑΦΟΥ </t>
  </si>
  <si>
    <t xml:space="preserve">99-069 - ΔΡΑΚΟΠΟΥΛΟΣ ΑΝΤΩΝΙΟΣ ,  ΠΛ. ΑΓ. ΛΟΥΚΑ 20, ΖΑΚΥΝΘΟΣ </t>
  </si>
  <si>
    <r>
      <t>Αυτόνομη διακίνηση ταχυδρομικών αντικειμένων:</t>
    </r>
    <r>
      <rPr>
        <sz val="10"/>
        <rFont val="Arial"/>
        <family val="2"/>
      </rPr>
      <t xml:space="preserve"> Η διακίνηση ταχυδρομικών αντικειμένων, όταν η παραλαβή τους από τον αποστολέα και η επίδοσή τους στον παραλήπτη γίνεται από την ίδια ταχυδρομική επιχείρηση και το δίκτυό της.</t>
    </r>
  </si>
  <si>
    <r>
      <t>Συνδυασμένη διακίνηση ταχυδρομικών αντικειμένων:</t>
    </r>
    <r>
      <rPr>
        <sz val="10"/>
        <rFont val="Arial"/>
        <family val="2"/>
      </rPr>
      <t xml:space="preserve"> Η διακίνηση ταχυδρομικών αντικειμένων, όταν η παραλαβή τους από τον αποστολέα γίνεται από την ταχυδρομική επιχείρηση και το δίκτυό της, και η επίδοσή τους στον παραλήπτη πραγματοποιείται με τη μεσολάβηση άλλων αδειοδοτημένων ταχυδρομικών επιχειρήσεων, οι οποίες αναλαμβάνουν τη διακίνηση των ταχυδρομικών αντικειμένων, για το τμήμα που τις αφορά.</t>
    </r>
  </si>
  <si>
    <t>09-224 - ΜΠΕΙΟΓΛΟΥ ΙΩΑΝ. ΕΥΣΤΑΘΙΟΣ, ΑΓ. ΝΙΚΟΛΑΟΥ 32, 602 00 ΛΙΤΟΧΩΡΟ</t>
  </si>
  <si>
    <t>09-222 - ΑΝΑΣΤΑΣΙΟΥ ΕΥΑΓΓΕΛΗ, ΙΩΣΗΦ ΚΟΥΝΔΟΥΡΟΥ 14, 722 00 ΙΕΡΑΠΕΤΡΑ</t>
  </si>
  <si>
    <t>09-220 - Ι. ΛΥΜΠΕΡΗΣ - Γ. ΜΩΡΑΪΤΗΣ ΚΑΙ ΣΙΑ Ο.Ε., ΕΛΕΥΘ. ΒΕΝΙΖΕΛΟΥ 5, 163 43 ΗΛΙΟΥΠΟΛΗ</t>
  </si>
  <si>
    <t>09-216 - ΚΑΦΑΣΗΣ ΛΑΖΑΡΟΣ &amp; ΣΙΑ Ο.Ε., Β. ΦΙΛΙΠΠΟΥ 4, 53 100 ΦΛΩΡΙΝΑ</t>
  </si>
  <si>
    <t>09-213 - ΑΝΤΩΝΙΟΣ Γ. ΣΤΡΑΤΑΚΟΣ, ΓΥΜ. ΚΑΤΕΒΑΙΝΗ 17, 831 00 ΣΑΜΟΣ - ΣΑΜΟΥ</t>
  </si>
  <si>
    <t>09-212 - ΓΙΑΝΝΑΚΟΠΟΥΛΟΣ ΑΛΕΞΑΝΔΡΟΣ, ΚΕΡΚΥΡΑΣ 6, 113 62 ΚΥΨΕΛΗ</t>
  </si>
  <si>
    <t>09-203 - ΔΟΥΜΤΣΗ ΧΡΙΣΤΙΝΑ, ΑΠΟΣΤΟΛΟΥ ΛΟΥΚΑ 1, 58 100 ΓΙΑΝΝΙΤΣΑ</t>
  </si>
  <si>
    <t>09-201 - ΤΣΙΟΜΠΑΝΑΚΗΣ &amp; ΣΥΝΕΡΓΑΤΕΣ Ο. Ε., ΛΕΩΦ. ΔΗΜΟΚΡΑΤΊΑΣ 44, 681 00 ΑΛΕΞΑΝΔΡΟΥΠΟΛΗΣ</t>
  </si>
  <si>
    <t>09-195 - RANGE ΔΙΑΝΟΜΕΣ Ε.Π.Ε., ΤΡΑΠΕΖΟΥΝΤΟΣ 83, 145 65 ΑΓΙΟΣ ΣΤΕΦΑΝΟΣ ΑΤΤΙΚΗΣ</t>
  </si>
  <si>
    <t>09-194 - ΡΙΓΑΝΑΣ ΑΛΕΞΑΝΔΡΟΣ &amp; ΣΙΑ Ε.Ε., ΕΘΝΙΚΗΣ ΠΑΛΑΙΟΚΑΣΤΡΙΤΣΗΣ 60, 49 100 ΚΕΡΚΥΡΑ</t>
  </si>
  <si>
    <t>09-188 - ΚΟΥΛΗ ΒΑΣΙΛΙΚΗ, ΗΦΑΙΣΤΟΥ 12, 121 35 ΠΕΡΙΣΤΕΡΙ ΑΤΤΙΚΗΣ</t>
  </si>
  <si>
    <t>09-183 - ΒΕΝΕΤΗΣ ΝΙΚΟΛΑΟΣ, ΚΟΛΟΚΟΤΡΩΝΗ 33, 564 30 ΣΤΑΥΡΟΥΠΟΛΗ</t>
  </si>
  <si>
    <t>09-182 - ΓΕΡΟΓΙΑΝΝΗΣ Κ. &amp; ΣΙΑ Ε.Ε., Ι. ΔΡΑΓΟΥΜΗ 17, 546 26 Ι. ΔΡΑΓΟΥΜΗ</t>
  </si>
  <si>
    <t>09-175 - ΓΕΡΑΣΙΜΟΣ ΧΑΝΔΑΚΙΑΣ ΚΑΙ ΣΙΑ Ε.Ε., ΚΑΛΑΜΑ 25, 104 43 ΑΘΗΝΑ</t>
  </si>
  <si>
    <t>09-173 - ΠΑΠΑΔΑΤΟΣ ΓΕΩΡΓΙΟΣ, ΑΓΙΟΥ ΑΝΔΡΕΑ 121, 262 21 ΠΑΤΡΑ</t>
  </si>
  <si>
    <t>09-172 - Γ. ΓΚΟΓΚΟΛΑΚΗΣ - ΣΤ. ΔΗΜΟΠΟΥΛΟΣ Ο.Ε., ΝΑΟΥΣΗΣ 7, 104 47 ΑΘΗΝΑ</t>
  </si>
  <si>
    <t>09-170 - ΑΣΤΕΡΙΑΔΗΣ ΓΕΩΡΓΙΟΣ &amp; ΣΙΑ Ε.Ε, ΑΤΤΑΛΕΙΑΣ 126, 122 41 ΑΙΓΑΛΕΩ ΑΤΤΙΚΗΣ</t>
  </si>
  <si>
    <t>09-169 - ΓΕΡΟΓΙΑΝΝΗΣ ΚΩΝΣΤΑΝΤΙΝΟΣ &amp; ΣΙΑ Ο.Ε., ΜΑΝΔΗΛΑΡΑ  5Β, 412 22 ΛΑΡΙΣΑ</t>
  </si>
  <si>
    <t>09-160 - ΕΜΜΑΝΟΥΗΛ ΕΛ. ΖΑΧΑΡΙΟΥ, ΜΑΡΙΑΣ ΧΑΤΖΗΚΥΡΙΑΚΟΥ 96, 185 39 ΠΕΙΡΑΙΑΣ</t>
  </si>
  <si>
    <t>09-155 - ΚΟΛΥΖΑΣ Ι. ΑΡΙΣΤΕΙΔΗΣ, ΜΑΡ. ΑΝΤΥΠΑ 13, 145 61 ΚΗΦΙΣΙΑ</t>
  </si>
  <si>
    <t>09-154 - Γ. ΚΕΛΕΠΟΥΡΗΣ- Μ. ΚΑΡΑΓΙΑΝΝΗ Ο.Ε., ΑΚΤΗ ΘΕΜΙΣΤΟΚΛΕΟΥΣ 150, 185 39 ΠΕΙΡΑΙΑΣ</t>
  </si>
  <si>
    <t xml:space="preserve">99-121 - ΣΠΗΝΤΕΞ  ΑΝΩΝΥΜH ΕΤΑΙΡΕΙΑ ΤΑΧΥΜΕΤΑΦΟΡΩΝ ,  ΣΙΔΗΡΟΚΑΣΤΡΟΥ 1-3  , ΒΟΤΑΝΙΚΟΣ </t>
  </si>
  <si>
    <t xml:space="preserve">99-122 - A.C.S. ΔΙΕΘΝΕΙΣ ΜΕΤΑΦΟΡΕΣ &amp; ΔΙΕΥΚΟΛΥΝΣΕΙΣ Α.Ε.Ε ,  ΑΣΚΛΗΠΙΟΥ 25 25, ΚΡΥΟΝΕΡΙ  ΑΤΤΙΚΗΣ </t>
  </si>
  <si>
    <t xml:space="preserve">99-123 - ΔΙΕΘΝΕΙΣ ΑΕΡΟΜΕΤΑΦΟΡΕΣ Μ.Ε.Π.Ε ,  ΙΛΙΣΙΩΝ 8, ΖΩΓΡΑΦΟΥ </t>
  </si>
  <si>
    <t xml:space="preserve">99-125 - ΜΕΤΡΟΠΟΛΙΤΑΝ ΚΟΥΡΙΕΡΣ Ε.Π.Ε. ,  ΑΦΡΟΔΙΤΗΣ 1-3, ΚΑΛΛΙΘΕΑ </t>
  </si>
  <si>
    <t xml:space="preserve">99-126 - ΜΟΥΛΝΤΗΣ ΝΙΚΟΛΑΟΣ &amp; ΣΙΑ Ε.Ε. ,  ΚΕΡΑΜΕΩΝ 1 &amp; ΛΕΝΟΡΜΑΝ 2, ΑΘΗΝΑ </t>
  </si>
  <si>
    <t xml:space="preserve">99-127 - ΜΕΣΟΓΕΙΑΚΕΣ ΤΑΧΥΜΕΤΑΦΟΡΕΣ  ΕΠΕ ,  ΥΜΗΤΤΟΥ 265, ΑΘΗΝΑ </t>
  </si>
  <si>
    <t xml:space="preserve">99-132 - ΚΟΥΡΙΕΡ ΕΡΜΗΣ ΕΠΕ ,  ΝΟΤΑΡΑ 13, ΑΘΗΝΑ </t>
  </si>
  <si>
    <t xml:space="preserve">99-135 - ΑΣΣΟΙ COURIERS ΜΕΤΑΦΟΡΕΣ LOGISTICS ΕΠΙΧΕΙΡΗΣΙΑΚΕΣ ΥΠΗΡΕΣΙΕΣ Α.Ε. ,  ΔΙΟΧΑΡΟΥΣ 14, ΑΘΗΝΑ </t>
  </si>
  <si>
    <t xml:space="preserve">99-136 - INTERATTICA ΔΙΚΤΥΟ ΤΑΧΥΜΕΤΑΦΟΡΩΝ Α.Ε. ,  Λ. ΚΗΦΙΣΟΥ 163, ΚΑΛΛΙΘΕΑ </t>
  </si>
  <si>
    <t xml:space="preserve">99-141 - ΖΑΡΙΦΗΣ Ν. &amp; ΣΙΑ Ο.Ε. ,  ΑΣΤΥΔΑΜΑΝΤΟΣ 71, ΑΘΗΝΑ </t>
  </si>
  <si>
    <t xml:space="preserve">99-145 - ΑΙ ΝΤΙ ΠΙ ΕΞΠΡΕΣ ΑΕ ΔΙΕΘΝΩΝ ΤΑΧ\ΡΩΝ ΕΓΓΡΑΦΩΝ ΚΑΙ ΔΕΜΑΤΩΝ ,  ΜΠΙΖΑΝΙΟΥ 3, ΘΕΣ/ΝΙΚΗ </t>
  </si>
  <si>
    <t xml:space="preserve">99-146 - ΤΣΑΜΠΑΣ ΓΕΩΡΓΙΟΣ ,  ΥΨΗΛΑΝΤΟΥ 6, ΗΛΙΟΥΠΟΛΗ </t>
  </si>
  <si>
    <t xml:space="preserve">99-147 - ΡΑΧΟΥΛΗ  ΕΥΓΕΝΙΑ ,  ΠΛΑΤΩΝΟΣ 13, ΒΟΛΟΣ </t>
  </si>
  <si>
    <t xml:space="preserve">99-148 - PROMOTION DISTRIBUTION SERVICES ΜΟΝΟΠΡΟΣΩΠΗ Ε.Π.Ε ,  ΡΟΪΚΟΥ 5, ΑΘΗΝΑ </t>
  </si>
  <si>
    <t xml:space="preserve">99-149 - ΓΕΝΙΚΗ ΤΑΧΥΔΡΟΜΙΚΗ Α.Ε.Ε. ΤΑΧΥΜΕΤΑΦΟΡΩΝ ,  ΚΗΦΙΣΟΥ 14, ΑΓ. ΙΩΑΝΝΗΣ ΡΕΝΤΗ </t>
  </si>
  <si>
    <t xml:space="preserve">99-152 - ΙΝΤΕΡΝΑΣΙΟΝΑΛ ΤΡΑΦΙΚ ΚΟΥΡΙΕΡ ΕΠΕ ,  ΑΓΙΟΥ ΔΙΟΝΥΣΙΟΥ 22, ΠΕΙΡΑΙΑΣ </t>
  </si>
  <si>
    <t xml:space="preserve">99-153 - ΣΤΑΘΗ ΠΟΛΥΞΕΝΗ ,  7ΗΣ ΜΕΡΑΡΧΙΑΣ 28, ΚΑΤΕΡΙΝΗ </t>
  </si>
  <si>
    <t xml:space="preserve">99-154 - ΤΑΧΥΜΕΤΑΦΟΡΕΣ Π.Α.ΚΟ ΕΠΕ ,  ΑΘΑΝ. ΔΙΑΚΟΥ 3, ΝΕΑΠΟΛΗ ΘΕΣ/ΝΙΚΗΣ </t>
  </si>
  <si>
    <r>
      <t>Άτομο επικοινωνίας</t>
    </r>
    <r>
      <rPr>
        <sz val="9"/>
        <rFont val="Arial"/>
        <family val="2"/>
      </rPr>
      <t xml:space="preserve"> για τα ερωτηματολόγια (να αναφερθεί εφόσον πρόκειται για </t>
    </r>
    <r>
      <rPr>
        <b/>
        <sz val="9"/>
        <rFont val="Arial"/>
        <family val="2"/>
      </rPr>
      <t>διαφορετικό άτομο από τον υπεύθυνο παραλαβής/αποστολής</t>
    </r>
    <r>
      <rPr>
        <sz val="9"/>
        <rFont val="Arial"/>
        <family val="2"/>
      </rPr>
      <t xml:space="preserve"> που συμπληρώσατε ανωτέρω).</t>
    </r>
  </si>
  <si>
    <r>
      <t>Υπεύθυνος παραλαβής</t>
    </r>
    <r>
      <rPr>
        <sz val="9"/>
        <rFont val="Arial"/>
        <family val="2"/>
      </rPr>
      <t xml:space="preserve"> ερωτηματολογίων </t>
    </r>
    <r>
      <rPr>
        <u val="single"/>
        <sz val="9"/>
        <rFont val="Arial"/>
        <family val="2"/>
      </rPr>
      <t>και αποστολής</t>
    </r>
    <r>
      <rPr>
        <sz val="9"/>
        <rFont val="Arial"/>
        <family val="2"/>
      </rPr>
      <t xml:space="preserve"> απαντήσεων σε παρόμοιας μορφής ερωτηματολόγια της ΕΕΤΤ.</t>
    </r>
  </si>
  <si>
    <t xml:space="preserve">ΕΣΟΔΑ Ταχ. Αντικειμένων ανά μέθοδο διακίνησης, σε σχέση με το συνολικό χρόνο (από την αποστολή έως την επίδοση) που απαιτήθηκε για τη διακίνηση τους. </t>
  </si>
  <si>
    <r>
      <t xml:space="preserve">ΟΓΚΟΣ ταχ. αντικειμένων ανά ζώνη προέλευσης ΕΞΩΤΕΡΙΚΟΥ, προς επίδοση στο εσωτερικό, ανεξάρτητα αν διακινήθηκαν ΑΥΤΟΝΟΜΑ ή ΣΥΝΔΥΑΣΜΕΝΑ </t>
    </r>
    <r>
      <rPr>
        <sz val="8"/>
        <rFont val="Arial"/>
        <family val="2"/>
      </rPr>
      <t>(Να συμπληρωθεί ΜΟΝΟ από τις ταχ. επιχειρήσεις που παραλαμβάνουν τα ταχ. αντικείμενα στα σημεία εισόδου της χώρας)</t>
    </r>
  </si>
  <si>
    <r>
      <t xml:space="preserve">Πλήθος ταχ. αντικειμένων </t>
    </r>
    <r>
      <rPr>
        <sz val="8"/>
        <rFont val="Arial"/>
        <family val="2"/>
      </rPr>
      <t>(περιλαμβ. δεμάτων)</t>
    </r>
  </si>
  <si>
    <t>Αιτήσεις αποζημιώσεων που υπεβλήθησαν στην ταχ. επιχείρηση &amp; το Δίκτυό της  και τρόποι επίλυσης διαφορών</t>
  </si>
  <si>
    <t>Ακολουθεί ελεύθερος πίνακας για γενικές παρατηρήσεις της επιχείρησης.</t>
  </si>
  <si>
    <t>ΖΗΤΗΣΗ</t>
  </si>
  <si>
    <t>Ερώτηση 1</t>
  </si>
  <si>
    <t xml:space="preserve">Τι ποσοστό του κύκλου εργασιών σας προέρχεται από τους ακόλουθους τομείς; </t>
  </si>
  <si>
    <t>% επί του συνολικού όγκου ταχ. αντικειμένων</t>
  </si>
  <si>
    <t>% των εσόδων</t>
  </si>
  <si>
    <t>Δημόσιος Τομέας</t>
  </si>
  <si>
    <t>Υπηρεσίες</t>
  </si>
  <si>
    <t>Εμπόριο</t>
  </si>
  <si>
    <t>Βιομηχανία (περιλαμβάνεται ο Αγροτικός Τομέας)</t>
  </si>
  <si>
    <t>Λιανική (Καταναλωτές – Πολίτες)</t>
  </si>
  <si>
    <t>Ερώτηση 2</t>
  </si>
  <si>
    <t xml:space="preserve">Ποιοι είναι οι κυριότεροι πελάτες σας; </t>
  </si>
  <si>
    <t>Τραπεζοασφαλιστικοί Οργανισμοί</t>
  </si>
  <si>
    <t>Διαφημιστικές Εταιρείες</t>
  </si>
  <si>
    <t>Επικοινωνίες/ Τηλεπικοινωνίες</t>
  </si>
  <si>
    <t>Τουριστικές Ξεν/κές Επιχειρήσεις</t>
  </si>
  <si>
    <t xml:space="preserve">Εκδόσεις / Εκδοτικοί οίκοι </t>
  </si>
  <si>
    <t xml:space="preserve">02-057 - ΒΡΥΣΑΝΑΚΗ ΕΙΡΗΝΗ ,  ΣΜΥΡΙΛΙΟΥ 17  , ΗΡΑΚΛΕΙΟ </t>
  </si>
  <si>
    <t>Φαρμακοβιομηχανίες</t>
  </si>
  <si>
    <t xml:space="preserve">02-060 - ΔΟΡΔΙΟΥ ΔΕΣΠΟΙΝΑ ,  4ΧΛΜ ΘΕΣΣΑΛΟΝΙΚΗΣ - ΚΑΛΟΧΩΡΙΟΥ  , ΘΕΣ/ΝΙΚΗ </t>
  </si>
  <si>
    <t>Εταιρείες Πληροφορικής</t>
  </si>
  <si>
    <t xml:space="preserve">02-061 - ΜΕΤΟΧΙΑΝΑΚΗΣ ΗΛΙΑΣ ,  ΤΕΝΕΔΟΥ 6  , ΗΡΑΚΛΕΙΟ </t>
  </si>
  <si>
    <t>Ναυτιλιακές επιχειρήσεις</t>
  </si>
  <si>
    <t>ΙΔΙΩΤΕΣ</t>
  </si>
  <si>
    <t>Άλλο (διευκρινίστε στην κίτρινη γραμμή που ακολουθεί)</t>
  </si>
  <si>
    <t>………………………………………………………………………………………………………………………………………………………………………………….</t>
  </si>
  <si>
    <t xml:space="preserve">03-008 - ΝΑΣΚΙΔΟΥ ΕΛΕΝΗ &amp; ΣΙΑ ΟΕ ,  ΚΩΝ. ΠΑΛΑΙΟΛΟΓΟΥ 54  , ΑΛΕΞΑΝΔΡΟΥΠΟΛΗ </t>
  </si>
  <si>
    <t xml:space="preserve">03-009 - ΝΤΟΚΟΣ ΓΕΩΡΓΙΟΣ ,  ΣΟΥΛΙΟΥ 15, ΗΓΟΥΜΕΝΙΤΣΑ </t>
  </si>
  <si>
    <t>Ερώτηση 3</t>
  </si>
  <si>
    <t>Βαθμός Σημαντικότητας</t>
  </si>
  <si>
    <t xml:space="preserve">03-011 - ΠΟΥΡΙΔΟΥ ΕΙΡΗΝΗ ,  ΚΩΝ. ΚΑΡΑΜΑΝΛΗ 5, ΦΛΩΡΙΝΑ </t>
  </si>
  <si>
    <t>Τιμή προϊόντος</t>
  </si>
  <si>
    <t xml:space="preserve">03-017 - ΤΑΧΥΔΕΜΑ COYRIER CARGO LOGISTIC Ε.Π.Ε ,  ΑΓ. ΕΛΕΟΥΣΗΣ 106, ΑΘΗΝΑ </t>
  </si>
  <si>
    <t>Εισοδηματικό επίπεδο πελατών</t>
  </si>
  <si>
    <t xml:space="preserve">03-019 - ΠΕΤΡΟΥΛΗ ΕΛΙΣΑΒΕΤ ,  ΚΑΥΚΑΣΟΥ 2, ΚΙΛΚΙΣ </t>
  </si>
  <si>
    <t>Αξιοπιστία επιχείρησης</t>
  </si>
  <si>
    <t>Εξυπηρέτηση πελατών</t>
  </si>
  <si>
    <t xml:space="preserve">03-031 - ΖΑΪΡΗΣ Δ. - ΖΟΡΓΙΑΝΟΣ Χ. Ο.Ε ,  ΑΓΟΡΑΚΡΙΤΟΥ 45, ΑΘΗΝΑ </t>
  </si>
  <si>
    <t>ΠΡΟΣΦΟΡΑ</t>
  </si>
  <si>
    <t>08-397 - ΜΠΑΜΖΑΣ ΗΡΑΚΛΗΣ Κ ΣΙΑ Ο.Ε., ΔΗΜΗΤΡΑΚΟΠΟΥΛΟΥ 68, 176 72 ΚΑΛΛΙΘΕΑ</t>
  </si>
  <si>
    <t>08-396 - ΦΟΥΡΝΙΩΤΗΣ ΑΘΑΝΑΣΙΟΣ, ΡΟΔΟΥ 12, 653 02 ΚΑΒΑΛΑ</t>
  </si>
  <si>
    <t>08-395 - ΣΟΥΛΑΣ ΓΕΩΡΓΙΟΣ, ΓΡΑΜΜΟΥ 10, 124 61 ΧΑΙΔΑΡΙ</t>
  </si>
  <si>
    <t>08-385 - ΔΑΝΕΣ ΠΑΡΑΣΚΕΥΑΣ, Γ. ΠΑΠΑΝΔΡΕΟΥ 35, 133 41 ΑΝΩ ΛΙΟΣΙΑ</t>
  </si>
  <si>
    <t>08-384 - JOY EXPRESS - ΠΑΝΟΥ Σ. - ΔΗΜΟΛΕΝΗΣ Ν. Ο.Ε., ΒΑΤΟΠΕΔΙΟΥ 14, 115 23 ΑΘΗΝΑ</t>
  </si>
  <si>
    <t>08-383 - ΤΣΟΥΝΗΣ ΑΝΤ. ΕΜΜΑΝΟΥΗΛ, ΜΥΚΗΝΩΝ 1, 134 51 ΚΑΜΑΤΕΡΟ ΑΤΤΙΚΗΣ</t>
  </si>
  <si>
    <t>08-382 - Κ. ΧΑΪΔΑΣ ΚΑΙ ΣΙΑ Ο.Ε., ΑΓ. ΑΛΕΞΑΝΔΡΟΥ 4, 175 61 Π. ΦΑΛΗΡΟ</t>
  </si>
  <si>
    <t>08-381 - ΦΑΦΟΥΤΗΣ ΗΛΙΑΣ - ΠΑΠΑΣΤΑΘΟΠΟΥΛΟΣ ΑΘΑΝΑΣΙΟΣ Ο.Ε., Λ. ΠΕΝΤΕΛΗΣ 111, 152 33 ΧΑΛΑΝΔΡΙ</t>
  </si>
  <si>
    <t>08-377 - HOLLAND HELLAS LOGISTICS ΔΙΑΜΕΤΑΦΟΡΙΚΗ ΑΠΟΘΗΚΕΥΤΙΚΗ Α.Ε., ΛΕΩΦ. ΜΕΓΑΡΙΔΟΣ 118, 193 00 ΑΣΠΡΟΠΥΡΓΟΣ ΑΤΤΙΚΗΣ</t>
  </si>
  <si>
    <t>08-375 - ΜΕΛΙΩΤΗΣ ΓΕΩΡΓΙΟΣ, ΚΟΙΜΗΣΕΩΣ ΘΕΟΤΟΚΟΥ 25, 153 44 ΓΕΡΑΚΑΣ</t>
  </si>
  <si>
    <t>08-373 - ΣΥΒΡΗΣ ΚΩΝΣΤΑΝΤΙΝΟΣ, 28ΗΣ ΟΚΤΩΒΡΙΟΥ 73, 573 00 ΝΕΑ ΜΑΛΓΑΡΑ - ΔΗΜΟΣ ΑΞΙΟΥ</t>
  </si>
  <si>
    <t>08-371 - D2D COURIER SERVICES ΝΑΤΣΙΟΣ Μ. ΙΩΑΝΝΗΣ, ΡΟΔΟΠΗΣ 68-70, 185 45 ΠΕΙΡΑΙΑΣ</t>
  </si>
  <si>
    <t>08-369 - Γ. ΚΑΡΑΔΗΜΟΣ - Π. ΣΕΡΑΦΕΙΜΙΔΗΣ - Κ. ΣΑΜΟΘΡΑΚΙΤΗΣ - Β. ΣΑΜΟΘΡΑΚΙΤΗΣ Ο.Ε., ΑΡΜΕΝΟΠΟΥΛΟΥ 23, 546 35 ΘΕΣΣΑΛΟΝΙΚΗ</t>
  </si>
  <si>
    <t>08-366 - RED SYSTEM ΑΝΩΝΥΜΗ ΕΤΑΙΡΙΑ ΤΑΧΥΜΕΤΑΦΟΡΩΝ, ΚΥΠΡΟΥ 6, 177 78 ΤΑΥΡΟΣ</t>
  </si>
  <si>
    <t>08-365 - ΜΟΥΣΤΑΚΑΣ Π. ΓΑΒΡΙΗΛ, ΚΝΩΣΣΟΥ 24, 176 75 ΚΑΛΛΙΘΕΑ</t>
  </si>
  <si>
    <t>08-362 - ΒΑΣΙΛΕΙΟΣ ΚΩΝ. ΣΠΑΝΟΓΙΑΝΝΗΣ, ΦΑΛΗΡΟΥ 34, 117 42 ΑΘΗΝΑ</t>
  </si>
  <si>
    <t>Συμπληρώνεται το πλήθος των Ταχ.αντικειμένων για τα οποία υποβλήθηκαν Αιτήσεις αποζημίωσης και αφορούσαν περιπτώσεις «Ζημίας» και αντίστοιχα το ποσό αποζημίωσης που κατέβαλε η ταχυδρομική επιχείρηση.</t>
  </si>
  <si>
    <t>Συμπληρώνεται το πλήθος των Ταχ.αντικειμένων για τα οποία υποβλήθηκαν Αιτήσεις αποζημίωσης και αφορούσαν περιπτώσεις «Καθυστέρησης» και αντίστοιχα το ποσό αποζημίωσης που κατέβαλε η ταχυδρομική επιχείρηση.</t>
  </si>
  <si>
    <t>Ερωτηματολόγιο Επιχειρήσεων με Γενική Άδεια Παροχής Ταχυδρομικών Υπηρεσιών</t>
  </si>
  <si>
    <t>Ποσοτικά Δεδομένα</t>
  </si>
  <si>
    <t xml:space="preserve">04-078 - Κ. ΚΑΛΙΑΚΑΤΣΟΣ-Δ. ΒΟΛΤΗΣ Ο.Ε ,  ΠΑΠΑΔΑ 58, ΑΘΗΝΑ </t>
  </si>
  <si>
    <t xml:space="preserve">04-080 - ΠΑΛΑΜΙΩΤΗΣ ΣΩΤΗΡΗΣ ,  ΜΑΝΔΗΛΑΡΑ &amp; ΛΙΒΑΝΑΤΩΝ 1, ΛΑΡΙΣΑ </t>
  </si>
  <si>
    <t xml:space="preserve">04-085 - ΜΑΓΕΙΡΟΠΟΥΛΟΣ ΑΠΟΣΤΟΛΟΣ ,  ΔΩΔΕΚΑΝΗΣΟΥ 8, ΘΕΣΣΑΛΟΝΙΚΗ </t>
  </si>
  <si>
    <t>Ποιοτικά Δεδομένα</t>
  </si>
  <si>
    <t>2.7</t>
  </si>
  <si>
    <t>2.8</t>
  </si>
  <si>
    <t>2.9</t>
  </si>
  <si>
    <t>2.10</t>
  </si>
  <si>
    <t>7.8</t>
  </si>
  <si>
    <t>8.3</t>
  </si>
  <si>
    <t>8.4</t>
  </si>
  <si>
    <t>9.5</t>
  </si>
  <si>
    <t xml:space="preserve">05-092 - ΤΣΟΥΤΣΗ Β. ΕΥΦΡΟΣΥΝΗ ,  ΚΑΝΑΡΗ 41, ΚΩΣ </t>
  </si>
  <si>
    <t xml:space="preserve">06-003 - ΝΙΚΟΣ ΞΥΔΗΣ &amp; ΣΙΑ Ο.Ε. ,  ΧΑΪΝΑ 4, ΧΑΛΚΙΔΑ </t>
  </si>
  <si>
    <t xml:space="preserve">06-004 - ΝΑΤΡΙΣΙ ΙΟΣΕΛΙΑΝΙ-ΜΕΤΑΦΟΡΕΣ ΔΕΜΑΤΩΝ- ΝΑΤ ΕΞ ,  ΑΓΙΟΥ ΚΩΝΣΤΑΝΤΙΝΟΥ 2 &amp; ΒΗΛΑΡΑ , ΑΘΗΝΑ </t>
  </si>
  <si>
    <t xml:space="preserve">06-006 - ΒΑΡΔΑΚΗΣ  ΝΙΚΟΛΑΟΣ ,  Λ. ΙΑΣΟΝΙΔΗ 32, ΘΕΣΣΑΛΟΝΙΚΗ </t>
  </si>
  <si>
    <t xml:space="preserve">06-012 - ΧΡΥΣΟΥΛΗ ΜΑΝΩΛΙΑ ,  ΕΛ. ΒΕΝΙΖΕΛΟΥ 35, ΜΕΛΙΣΣΙΑ </t>
  </si>
  <si>
    <t xml:space="preserve">06-013 - ΚΟΥΤΣΙΚΟΣ ΧΡΗΣΤΟΣ ,  ΑΣΤΑΚΟΥ 13, ΑΓΡΙΝΙΟ </t>
  </si>
  <si>
    <t xml:space="preserve">06-014 - ΓΙΑΝΝΑΤΣΗ Δ. ΑΣΠΑΣΙΑ ,  ΔΗΜΑΡΧΟΥ ΚΩΤΣΟΠΟΥΛΟΥ 3, ΦΛΩΡΙΝΑ </t>
  </si>
  <si>
    <t xml:space="preserve">06-016 - ΜΑΥΡΟΜΜΑΤΗΣ ΒΑΣΙΛΕΙΟΣ ,  ΓΑΛ. ΔΗΜΟΚΡΑΤΙΑΣ &amp; ΚΡΑΤΕΡΟΥ , ΚΑΒΑΛΑ </t>
  </si>
  <si>
    <t xml:space="preserve">06-017 - ΧΑΤΖΗΣΑΒΒΙΔΗΣ ΚΩΝ/ΝΟΣ &amp; ΣΙΑ Ο.Ε. ,  ΤΟΜΠΑΖΗ 8, Ν. ΦΙΛΑΔΕΛΦΕΙΑ </t>
  </si>
  <si>
    <t xml:space="preserve">06-020 - ΝΤΟΜΑΡΗΣ ΣΤΥΛΙΑΝΟΣ ,  ΑΝΘΕΩΝ 5, ΛΥΚΟΒΡΥΣΗ </t>
  </si>
  <si>
    <t xml:space="preserve">06-021 - ΓΚΟΥΖΟΣ ΜΙΧΑΗΛ &amp;  ΣΙΑ Ο.Ε. ,  ΦΑΡΡΩΝ &amp; ΣΤΑΔΙΟΥ 8, ΚΑΛΑΜΑΤΑ </t>
  </si>
  <si>
    <t xml:space="preserve">06-030 - ΑΙΟΛΙΚΗ Α.Ε. ΠΡΑΚΤΟΡΕΙΟ ΜΕΤΑΦΟΡΩΝ ΕΣΩΤΕΡΙΚΟΥ ,  ΔΑΦΝΗΣ 2, ΘΕΣΣΑΛΟΝΙΚΗ </t>
  </si>
  <si>
    <t xml:space="preserve">06-031 - ΣΤΕΡΓΙΟΥ ΣΤΕΡΓ. ΠΑΣΧΑΛΗΣ ,  ΚΟΡΙΝΘΟΥ 4, ΘΕΣΣΑΛΟΝΙΚΗ </t>
  </si>
  <si>
    <t xml:space="preserve">06-032 - ΑΦΟΙ ΝΙΚΟΛΑΟΥ Ο.Ε. ,  ΦΙΛΩΤΑ 3, ΣΕΡΡΕΣ </t>
  </si>
  <si>
    <t xml:space="preserve">06-035 - ΜΕΤΑΞΑΣ Π. - ΝΙΚΟΛΑΙΔΗΣ Δ. Ο.Ε. ,  ΜΙΧΑΗΛ ΒΟΓΔΟΥ 8, ΞΑΝΘΗ </t>
  </si>
  <si>
    <t xml:space="preserve">06-036 - SOTA PAVLLO ,  ΣΦΙΓΓΟΣ 4, ΝΕΟΣ ΚΟΣΜΟΣ </t>
  </si>
  <si>
    <t xml:space="preserve">06-037 - ΕΛΛΗΝΙΚΟ ΠΡΑΚΤΟΡΕΙΟ ΔΙΑΝΟΜΗΣ ΞΕΝΟΥ ΤΥΠΟΥ Ε.Π.Ε. ,  ΔΙΓΕΝΗ 1, ΑΛΙΜΟΣ </t>
  </si>
  <si>
    <t xml:space="preserve">06-043 - ΜΠΙΚΑΚΗΣ ΚΥΡΙΑΚΟΣ ,  ΑΓ.ΠΑΝΤΩΝ 46, ΚΑΛΛΙΘΕΑ </t>
  </si>
  <si>
    <t xml:space="preserve">06-044 - ΓΡΥΜΠΙΛΛΟΣ ΣΤΑΜΑΤΗΣ ,  ΑΓΙΑ ΜΑΡΙΝΑ  , ΛΕΡΟΣ </t>
  </si>
  <si>
    <t xml:space="preserve">06-045 - ΜΠΟΥΛΗΣ Θ. ΚΩΝΣΤΑΝΤΙΝΟΣ ,  ΕΠΙΔΑΥΡΟΥ 28, ΑΘΗΝΑ </t>
  </si>
  <si>
    <t xml:space="preserve">06-049 - ΓΑΡΕΦΑΛΑΚΗΣ ΔΗΜΗΤΡΙΟΣ ,  ΡΟΤΑΣΙ ΜΟΝΟΦΑΤΣΙΟΥ , ΗΡΑΚΛΕΙΟ </t>
  </si>
  <si>
    <t xml:space="preserve">06-050 - ΓΑΝΙΤΗ ΜΑΡΙΑΝΝΑ ,  ΣΙΣΜΑΝΟΓΛΟΥ ΤΕΡΜΑ  , ΚΟΜΟΤΗΝΗ </t>
  </si>
  <si>
    <t xml:space="preserve">06-051 - ΔΗΜΑΣ ΑΛΕΞΑΝΔΡΟΣ &amp; ΣΙΑ Ο.Ε. ,  ΒΛΑΧΟΘΑΝΑΣΗ 29, ΑΘΗΝΑ </t>
  </si>
  <si>
    <t xml:space="preserve">06-052 - ΚΑΡΑΧΑΛΙΟΣ ΙΩΑΝ. ΜΙΧΑΗΛ ,  ΔΗΜ. ΨΑΡΡΟΥ 75, ΑΓ. ΔΗΜΗΤΡΙΟΣ </t>
  </si>
  <si>
    <t xml:space="preserve">06-059 - RALITSA KROKU ,  ΛΥΚΟΥΡΓΟΥ 9, ΑΘΗΝΑ </t>
  </si>
  <si>
    <t xml:space="preserve">06-060 - ΜΠΕΣΗΣ Χ &amp; Σ ΚΑΙ ΣΙΑ ΟΕ ,  ΣΦΑΕΛΟΥ 3-5 &amp; ΠΡΙΗΝΗΣ  , ΑΘΗΝΑ </t>
  </si>
  <si>
    <t xml:space="preserve">06-066 - ΙΑΚΩΒΙΔΗΣ ΝΙΚΟΛΑΟΣ ,  ΑΞΟΣ ΓΙΑΝΝΙΤΣΩΝ , ΓΙΑΝΝΙΤΣΑ </t>
  </si>
  <si>
    <t xml:space="preserve">06-067 - ΣΚΑΡΛΑΤΟΣ Δ. ΝΙΚΟΛΑΟΣ ,  ΜΠΙΖΑΝΙΟΥ 30, ΘΕΣΣΑΛΟΝΙΚΗ </t>
  </si>
  <si>
    <t xml:space="preserve">06-068 - Κ. ΚΑΤΣΑΜΠΕΚΗΣ - ΕΛ. ΦΙΛΗ ΚΑΙ ΣΙΑ ΟΕ ,  ΛΕΩΦ. ΣΟΥΝΙΟΥ 51  , ΜΑΡΚΟΠΟΥΛΟ </t>
  </si>
  <si>
    <t>08-308 - POSTNET ΕΠΕ, ΘΕΣΗ ΧΩΡΑΦΑ Τ.Θ. 91271 ΚΕΡΑΤΣΙΝΙ 2, 187 02 ΠΕΡΑΜΑ</t>
  </si>
  <si>
    <t>08-301 - Κ. ΚΑΡΛΙΚΟΒΑΛΗΣ - Χ. ΒΕΛΕΝΤΖΑΣ ΣΙΑ Ο.Ε., ΔΙΟΜΗΔΟΥΣ 14, 177 78 ΤΑΥΡΟΣ</t>
  </si>
  <si>
    <t>08-299 - ΛΥΜΠΕΡΟΠΟΥΛΟΣ COURIER ΜΟΝΟΠΡΟΣΩΠΗ Ε.Π.Ε., ΠΙΝΔΑΡΟΥ 22, 163 44 ΗΛΙΟΥΠΟΛΗ</t>
  </si>
  <si>
    <t>08-298 - ΧΑΤΖΗΠΕΤΡΟΣ ΙΩΑΝΝΗΣ, ΝΕΟΚΑΙΣΑΡΕΙΑ , 455 00 ΙΩΑΝΝΙΝΑ</t>
  </si>
  <si>
    <t>08-297 - ΓΚΡΗΚ ΑΙΡ ΚΑΡΓΚΟ A.E., 7 ΧΛΜ ΠΑΙΑΝΙΑΣ - ΜΑΡΚΟΠΟΥΛΟΥ , 194 00 ΚΟΡΩΠΙ</t>
  </si>
  <si>
    <t>08-295 - ΔΗΜΗΤΡΙΟΣ ΜΑΖΕΤΑΣ &amp; ΣΙΑ Ο.Ε., ΧΙΟΥ 14, 152 31 ΧΑΛΑΝΔΡΙ</t>
  </si>
  <si>
    <t>08-286 - ΛΙΝΑΡΔΑΚΗ ΧΡΙΣΤΙΝΑ, ΙΑΣΩΝΟΣ ΜΑΡΑΤΟΥ 53, 157 71 ΖΩΓΡΑΦΟΥ</t>
  </si>
  <si>
    <t>08-284 - ΓΕΩΡΓΙΟΣ ΕΜΜ. ΣΜΥΡΝΑΚΗΣ, ΜΑΡΜΑΚΕΤΩ ΟΡΟΠΕΔΙΟΥ ΛΑΣΙΘΙΟΥ , 720 52 ΛΑΣΙΘΙ</t>
  </si>
  <si>
    <t>08-280 - ΑΣΑΝΑΚΗΣ ΕΥΣΤΡ., ΗΛΙΑ ΗΛΙΟΥ 47, 117 43 Ν. ΚΟΣΜΟΣ</t>
  </si>
  <si>
    <t>08-265 - TITAN LOGISTIC ΕΠΕ, 3Η ΠΑΡΟΔΟΣ ΑΛΚΙΒΙΑΔΟΥ ΔΑΡΗ 14, 491 00 ΚΕΡΚΥΡΑ</t>
  </si>
  <si>
    <t>08-263 - Κ. ΣΑΚΑΛΗ - Θ. ΧΑΤΖΗΓΕΩΡΓΙΟΥ Ο.Ε., Γ. ΘΕΟΧΑΡΗ 5, 546 21 ΘΕΣΣΑΛΟΝΙΚΗ</t>
  </si>
  <si>
    <t>08-261 - ΛΑΥΡΕΝΤΙΟΣ ΣΟΥΛΧΑΝΙΔΗΣ,  ΠΕΛΛΟΠΟΝΗΣΟΥ 7, 546 33 ΘΕΣΣΑΛΟΝΙΚΗ</t>
  </si>
  <si>
    <t>08-253 - GRANDAIR ΕΞΥΠΗΡΕΤΗΣΗ ΦΟΡΤΙΩΝ ΕΠΕ, ΘΗΣΕΩΣ 20, 166 72 ΒΑΡΗ</t>
  </si>
  <si>
    <t>08-252 - ΑΝΤΩΝΙΟΣ ΜΟΥΣΤΑΚΑΣ, ΑΓ. ΜΑΡΚΟΥ 15, 105 60 ΑΘΗΝΑ</t>
  </si>
  <si>
    <t>08-249 - TOURIST SERVICE HOLDING A.E., ΚΑΡΟΛΟΥ 10 ΚΑΙ ΑΚΟΜΙΝΑΤΟΥ 26, 104 37 ΑΘΗΝΑ</t>
  </si>
  <si>
    <t>08-243 - ΛΥΚΟΥΔΗΣ ΠΑΝΑΓΙΩΤΗΣ, ΔΩΔΩΝΗΣ 55, 104 44 ΑΘΗΝΑ</t>
  </si>
  <si>
    <t>08-242 - ΚΑΡΑΚΙΤΣΟΣ ΚΩΝ. ΑΘΑΝΑΣΙΟΣ, ΒΕΙΚΟΥ 22, 17672 ΚΟΥΚΑΚΙ</t>
  </si>
  <si>
    <t>08-241 - ΜΟΥΡΑΤΙΔΗΣ ΝΕΚΤΑΡΙΟΣ, ΝΙΚΟΠΟΛΕΩΣ 12, 45 221 ΙΩΑΝΝΙΝΑ</t>
  </si>
  <si>
    <t>08-232 - ΔΙΑΜΑΝΤΟΠΟΥΛΟΣ ΠΑΝΑΓΙΩΤΗΣ, ΘΕΡΜΟΠΥΛΩΝ 93, 23100 ΣΠΑΡΤΗ</t>
  </si>
  <si>
    <t>08-229 - ΧΑΡΑΛΑΜΠΟΣ ΝΑΤΣΙΟΥΛΑΣ κ ΣΙΑ Ε.Ε., ΠΑΤΡΙΑΡΧΙΚΑ ΠΥΛΑΙΑΣ , 555 10 ΠΥΛΑΙΑ</t>
  </si>
  <si>
    <t>08-222 - ΗΛΙΑΣ ΛΑΤΣΗΣ, ΣΑΡΑΝΤΑΠΟΡΟΥ 123, 152 32 ΧΑΛΑΝΔΡΙ</t>
  </si>
  <si>
    <t>08-221 - ΧΟΛΟΓΓΟΥΝΗΣ Γ. - ΤΣΑΡΟΥΔΗΣ Γ. Ο.Ε, ΘΕΣΣΑΛΟΝΙΚΗΣ 44, 632 00 Ν. ΜΟΥΔΑΝΙΑ</t>
  </si>
  <si>
    <t>07-220 - ΒΕΚΙΟΣ ΚΩΝΣΤΑΝΤΙΝΟΣ ΚΑΙ ΣΙΑ Ε.Ε, Λ. ΑΘΗΝΩΝ 344, 124 62 ΑΘΗΝΑ</t>
  </si>
  <si>
    <t>07-214 - ΜΙΧΕΛΗΣ ΓΕΩΡΓΙΟΣ, ΤΡΙΩΝ ΙΕΡΑΡΧΩΝ 5, 118 51 ΑΘΗΝΑΙ</t>
  </si>
  <si>
    <t>07-213 - ΤΡΙΑΝΤΑΦΥΛΛΙΔΗΣ ΠΑΝΑΓΙΩΤΗΣ, Κ. ΦΟΥΦΑ 31, 502 00 ΠΤΟΛΕΜΑΙΔΑ</t>
  </si>
  <si>
    <t>07-212 - ΤΣΑΚΑΤΟΥΡΑ ΑΓΓΕΛΙΚΗ, ΑΓ. ΚΩΝΣΤΑΝΤΙΝΟΥ 12, 104 31 ΑΘΗΝΑ</t>
  </si>
  <si>
    <t>07-211 - ΡΟΖΑΚΛΗ ΑΦΡΟΔΙΤΗ, 2Π ΠΟΛΥΚΡΑΤΗ 27, 182 33 ΑΓ. Ι. ΡΕΝΤΗΣ</t>
  </si>
  <si>
    <t>07-208 - VFS LOGISTICS SUPPORT ΑΝΩΝΥΜΗ ΕΤΑΙΡΕΙΑ ΤΑΧΥΜΕΤΑΦΟΡΩΝ ΕΜΠΟΡΕΥΜΑΤΩΝ ΚΑΙ ΕΓΓΡΑΦΩΝ, ΓΑΡΔΕΝΙΑΣ 30, 136 72 ΑΧΑΡΝΕΣ</t>
  </si>
  <si>
    <t>07-207 - ΚΡΑΝΙΔΙΩΤΗΣ ΣΩΚΡΑΤΗΣ, ΜΠΕΛΟΓΙΑΝΝΗ &amp; ΥΨΗΛΑΝΤΟΥ 15, 184 50 ΝΙΚΑΙΑ</t>
  </si>
  <si>
    <t>07-206 - ΓΑΖΕΠΗ ΘΕΟΔΟΤΗ, ΣΠΥΡΟΥ ΔΟΝΤΑ 8, 117 43 ΑΘΗΝΑ</t>
  </si>
  <si>
    <t>07-198 - ΤΣΑΚΙΡΗ ΜΑΡΙΑ, ΟΛΥΜΠΟΥ 4, 501 00 ΚΟΖΑΝΗ</t>
  </si>
  <si>
    <t>07-197 - ΚΑΛΥΒΑ - ΒΑΣΙΛΑΚΗ ΟΕ, ΕΒΑΝΣ 16, 712 01 ΗΡΑΚΛΕΙΟ</t>
  </si>
  <si>
    <t>07-196 - ΠΑΠΥΡΑΚΗ ΔΗΜΗΤΡΑ, ΠΑΡΘΕΝΙΟΥ ΚΕΛΑΪΔΗ 49, 71 300 ΗΡΑΚΛΕΙΟ</t>
  </si>
  <si>
    <t>07-195 - ΑΣΗΜΑΚΟΣ ΕΥΑΓΓΕΛΟΣ, ΕΤΕΟΚΛΕΟΥΣ 6, 104 42 ΑΘΗΝΑ</t>
  </si>
  <si>
    <t>07-186 - ΠΑΠΑΔΟΠΟΥΛΟΣ ΓΕΩΡΓΙΟΣ, 16ΗΣ ΟΚΤΩΒΡΙΟΥ 2, 591 00 ΒΕΡΟΙΑ</t>
  </si>
  <si>
    <t>07-185 - ΣΑΡΙΔΑΚΗΣ ΧΡ. -  ΨΑΡΑΚΗΣ Ν. Ο.Ε., ΓΡΗΓΟΡΙΟΥ Ε 41, 731 00 ΧΑΝΙΑ</t>
  </si>
  <si>
    <t>07-180 - ΚΑΝΑΚΑΡΗΣ ΣΤΥΛΙΑΝΟΣ, ΦΗΡΑ , 847 00 ΣΑΝΤΟΡΙΝΗ</t>
  </si>
  <si>
    <t>07-178 - ΜΠΡΑΤΣΙΑΚΟΥ ΧΑΡΑΛΑΜΠΙΑ, ΑΣΚΛΗΠΙΟΥ 45, 241 00 ΚΑΛΑΜΑΤΑ</t>
  </si>
  <si>
    <t>07-177 - ΑΧΙΝΑΣ ΒΑΛΑΝΤΗΣ &amp; ΣΙΑ Ο.Ε., ΔΗΜΑΚΟΠΟΥΛΟΥ 85, 741 00 ΡΕΘΥΜΝΟ</t>
  </si>
  <si>
    <t>07-175 - ΚΙΑΡΤΖΙΔΗΣ ΧΑΡΑΛΑΜΠΟΣ, ΜΑΡΜΑΡΑ 16-18, 142 31 Ν.ΙΩΝΙΑ</t>
  </si>
  <si>
    <t>07-164 - ΝΙΚΟΛΑΟΣ Ι. ΣΤΑΣΙΝΟΣ, ΑΙΣΩΠΟΥ 9, 163 43 ΗΛΙΟΥΠΟΛΗ</t>
  </si>
  <si>
    <t>07-160 - ΝΑΚΑΣ ΛΕΩΝΙΔΑΣ -ΚΙΒΩΤΟΣ ΚΩΝΣΤΑΝΤΙΝΟΣ Ο.Ε., ΘΗΡΑΣ 52, 181 21 ΚΟΡΥΔΑΛΛΟΣ</t>
  </si>
  <si>
    <t>07-136 - Ε. ΜΥΤΙΛΗΝΟΣ - Λ. ΚΟΥΡΤΙΔΗΣ Ο.Ε., 3ο ΧΛΜ ΑΛΕΞΑΝΔΡΟΥΠΟΛΗΣ-ΣΥΝΟΡΩΝ , 681 00 ΑΛΕΞΑΝΔΡΟΥΠΟΛΗ</t>
  </si>
  <si>
    <t>07-135 - ΚΥΡΙΤΣΗΣ ΒΑΪΟΣ, ΙΕΡΟΥ ΛΟΧΟΥ 48, 144 52 ΜΕΤΑΜΟΡΦΩΣΗ</t>
  </si>
  <si>
    <t>07-133 - Σ. ΒΕΛΗΜΒΑΣΑΚΗΣ &amp; ΣΙΑ Ο.Ε., ΔΗΜΟΚΡΑΤΙΑΣ 11, 721 00 ΑΓ. ΝΙΚΟΛΑΟΣ</t>
  </si>
  <si>
    <t>07-132 - Δ. ΚΑΤΙΩΝΗΣ &amp; ΣΙΑ Ο.Ε., ΜΕΣΟΛΟΓΓΙΟΥ 40, 142 31 Ν. ΙΩΝΙΑ</t>
  </si>
  <si>
    <t>07-128 - Ι. ΛΥΜΠΕΡΗΣ-Ν. ΚΑΠΟΡΑΛΗΣ &amp;ΣΙΑ Ο.Ε., ΚΗΦΙΣΟΥ 54, 104 42 ΑΘΗΝΑ</t>
  </si>
  <si>
    <t>07-125 - ΚΟΛΙΤΣΑΣ ΓΕΩΡΓΙΟΣ, ΚΑΛΛΙΓΑ 3, 383 34 ΒΟΛΟΣ</t>
  </si>
  <si>
    <t>07-124 - ΣΤΕΦΑΝΟΣ ΛΥΜΠΕΡΟΠΟΥΛΟΣ ALTERNATIVE LOGISTICS OPERATIONS ΜΟΝ. ΕΠΕ, ΔΙΡΦΥΣ 17, 152 35 ΒΡΙΛΗΣΣΙΑ</t>
  </si>
  <si>
    <t>07-123 - ΑΦΟΙ ΓΙΟΥΛΗ Ο.Ε., ΣΟΦΙΑΣ ΒΕΜΠΟ 25, 165 61 ΓΛΥΦΑΔΑ</t>
  </si>
  <si>
    <t>07-122 - ΜΟΥΖΑΚΗΣ ΑΝΤΩΝIOΣ &amp; ΣΙΑ Ε.Ε., 42 ΧΛΜ. ΝΕΑΣ Ε.Ο. ΑΘΗΝΩΝ-ΛΑΜΙΑΣ 0, 190 11 ΑΥΛΩΝΑ</t>
  </si>
  <si>
    <t>07-121 - ΘΩΜΑΣ Κ. ΤΣΙΑΟΥΣΗΣ- ΤΑΧΥΜΕΤΑΦΟΡΕΣ, ΔΡΑΓΑΤΣΑΝΙΟΥ 8, 105 59 ΑΘΗΝΑ</t>
  </si>
  <si>
    <t>07-109 - ΗΛΙΑΣ ΜΠΟΥΖΕΑΣ &amp; ΣΙΑ Ε.Ε., ΛΕΩΦ. ΠΗΓΗΣ 31, 151 27 ΜΕΛΙΣΣΙΑ</t>
  </si>
  <si>
    <t>07-108 - ΔΕΛΗΓΙΑΝΝΗ Γ. ΣΤΑΜΑΤΙΑ, ΠΕΙΡΗΝΗΣ 40, 201 00 ΚΟΡΙΝΘΟΣ</t>
  </si>
  <si>
    <t>07-107 - ΣΤΩΙΚΟΣ ΣΠΥΡΟΣ, ΓΑΡΔΙΚΙΟΥ 19, 431 00 ΚΑΡΔΙΤΣΑ</t>
  </si>
  <si>
    <t>07-105 - ΧΡΟΝΟΠΟΥΛΟΣ ΝΙΚΟΛΑΟΣ, ΘΕΜΙΣΤΟΚΛΕΟΥΣ 29, 166 74 ΓΛΥΦΑΔΑ</t>
  </si>
  <si>
    <t>07-102 - ΣΗ ΛΕΒΑΝΤ (ΕΛΛΑΣ) ΝΑΥΤΙΛΙΑΚΗ, ΜΕΤΑΦΟΡΙΚΗ, ΕΜΠΟΡΙΚΗ ΕΤΑΙΡΕΙΑ ΠΕΡΙOΡΙΣΜΕΝΗΣ ΕΥΘΥΝΗΣ, ΦΙΛΩΝΟΣ 54, 185 35 ΠΕΙΡΑΙΑΣ</t>
  </si>
  <si>
    <t>07-100 - ΧΡΗΣΤΟΣ Π. ΟΥΖΟΥΝΙΔΗΣ, 3ο ΧΛΜ. ΠΤΟΛΕΜΑΙΔΑΣ- ΚΟΖΑΝΗΣ , 502 00 ΠΤΟΛΕΜΑΙΔΑ</t>
  </si>
  <si>
    <t>07-095 - ΛΕΒΑΚΗΣ ΚΩΣΤΑΣ, ΒΑΣ. ΚΩΝΣΤΑΝΤΙΝΟΥ 26- 32, 671 00 ΞΑΝΘΗ</t>
  </si>
  <si>
    <t>07-089 - ΜΠΙΚΑΚΗ ΑΣΠΑΣΙΑ, Κ. ΓΙΑΜΠΟΥΔΑΚΗ 72 ΧΡΥΣΟΠΗΓΗ , 731 00 ΧΑΝΙΑ</t>
  </si>
  <si>
    <t>07-088 - ΓΑΒΡΑ ΒΙΟΛΕΤΤΑ, ΠΡΟΠΟΝΤΙΔΟΣ 31, 165 62 ΓΛΥΦΑΔΑ</t>
  </si>
  <si>
    <t>07-087 - ΔΡΕΛΙΩΖΗΣ ΜΙΛΤΙΑΔΗΣ, ΑΧΑΪΑΣ 19, 145 64 ΚΗΦΙΣΙΑ</t>
  </si>
  <si>
    <t>07-084 - ΠΕΤΡΟΠΟΥΛΟΣ ΠΑΝΑΓΙΩΤΗΣ, ΠΡΟΜΗΘΕΩΣ 49, 122 41 ΑΙΓΑΛΕΩ</t>
  </si>
  <si>
    <t>07-083 - ΚΕΖΑΤΣΑΝΙΔΟΥ ΑΘΗΝΑ, ΜΑΚΕΔΟΝΙΑΣ 44, 601 00 ΠΕΡΙΣΤΑΣΗ- ΚΑΤΕΡΙΝΗ</t>
  </si>
  <si>
    <t>07-078 - ΠΕΛΑΤΣΙΔΗΣ ΙΩΑΝ. ΝΙΚΟΛΑΟΣ, ΗΛΙΑ ΖΕΡΒΟΥ 23, 111 44 Κ. ΠΑΤΗΣΙΑ</t>
  </si>
  <si>
    <t>07-076 - ΒΕΛΩΝΑΚΗΣ ΠΑΝΑΓΙΩΤΗΣ, ΠΡΑΞΙΟΥ 11, 118 53 ΑΘΗΝΑ</t>
  </si>
  <si>
    <t>07-075 - ΒΑΣΙΛΑΚΗΣ  ΧΑΡΑΛΑΜΠΟΣ, ΙΔΟΜΕΝΕΩΣ 27, 712 02 ΗΡΑΚΛΕΙΟ</t>
  </si>
  <si>
    <t>07-066 - ΟΡΦΑΝΙΔΟΥ ΚΥΡΙΑΚΗ, ΑΓΑΜΕΜΝΩΝΟΣ 13, 544 53 ΘΕΣΣΑΛΟΝΙΚΗ</t>
  </si>
  <si>
    <t>07-058 - ΑΝΘΟΥΛΗΣ ΧΑΡΑΛΑΜΠΟΣ, ΚΟΚΚΙΝΟΥ 5, 813 43 ΠΥΡΓΟΣ</t>
  </si>
  <si>
    <t>07-057 - ΜΑΡΓΙΩΛΑΣ ΚΩΝΣΤΑΝΤΙΝΟΣ, ΓΡΗΓΟΡΙΟΥ Ε' 4, 221 00 ΤΡΙΠΟΛΗ</t>
  </si>
  <si>
    <t>07-056 - ΣΩΤΗΡΟΠΟΥΛΟΣ ΓΕΩΡΓΙΟΣ, ΑΓΓΕΛΙΚΑ , 846 00 ΜΥΚΟΝΟΣ</t>
  </si>
  <si>
    <t>07-055 - ΜΕΤΑΦΟΡΙΚΗ ΕΠΕ, ΑΓΙΟΥ ΟΡΟΥΣ 45, 104 47 ΒΟΤΑΝΙΚΟΣ</t>
  </si>
  <si>
    <t>07-053 - ΑΦΟΙ Σ &amp; Δ ΙΩΑΝΝΙΔΗ Ο.Ε, ΟΡΦΕΩΣ 178, 118 55 ΑΘΗΝΑ</t>
  </si>
  <si>
    <t>07-048 - ΒΑΡΤΖΩΚΑΣ ΙΩΑΝΝΗΣ, ΒΕΝΙΖΕΛΟΥ 72, 591 00 ΒΕΡΟΙΑ</t>
  </si>
  <si>
    <t>07-044 - ΚΑΠΕΤΑΝΙΟΥ ΦΑΝΗ, ΦΙΛΕΛΛΗΝΩΝ 1, 212 00 ΑΡΓΟΣ</t>
  </si>
  <si>
    <t>07-033 - ΧΟΥΪΑΡΙΔΗΣ ΚΩΝΣΤΑΝΤΙΝΟΣ, ΑΡΓΥΡΟΥΠΟΛΕΩΣ 18, 585 00 ΣΚΥΔΡΑ</t>
  </si>
  <si>
    <t>07-032 - ΚΟΥΡΟΥΠΗΣ Ε. ΠΕΤΡΟΣ, ΚΑΤΗΦΟΡΗ 8 &amp; ΤΑΒΟΥΛΑΡΗ 53, 291 00 ΖΑΚΥΝΘΟΣ</t>
  </si>
  <si>
    <t>07-028 - ΣΥΝΔΥΑΣΜΕΝΕΣ ΥΠΗΡΕΣΙΕΣ ΜΕΤΑΦΟΡΩΝ Α.Ε, ΑΕΡΟΔΡΟΜΙΟ ΜΑΚΕΔΟΝΙΑ ΚΤΙΡΙΟ ΕΜΠΟΡΕΥΜΑΤΙΚΟΥ ΣΤΑΘΜΟΥ , 551 03 ΘΕΣΣΑΛΟΝΙΚΗ</t>
  </si>
  <si>
    <t>07-026 - ΒΕΝΙΑΝΑΚΗ ΕΥΑΝΘΙΑ, ΓΡΗΓΟΡΙΟΥ Ε΄ 41, 731 00 ΧΑΝΙΑ</t>
  </si>
  <si>
    <t>07-025 - Χ. ΠΕΤΚΟΥΣΗΣ- Μ. ΓΚΟΡΤΣΙΛΑΣ Ο.Ε., ΒΟΣΠΟΡΟΥ 38, 544 54 ΘΕΣΣΑΛΟΝΙΚΗ</t>
  </si>
  <si>
    <t>07-021 - ΡΑΚΙΤΖΗΣ ΓΕΩΡΓΙΟΣ, ΛΥΚΟΥΡΓΟΥ 9, 105 51 ΑΘΗΝΑ</t>
  </si>
  <si>
    <t>07-020 - ΔΙΑΚΤΩΡ ΑΝΩΝΥΜΗ ΕΤΑΙΡΕΙΑ ΜΕΤΑΦΟΡΩΝ &amp; ΤΗΛΕΠΙΚΟΙΝΩΝΙΩΝ, 21ΗΣ ΙΟΥΝΙΟΥ 138, 611 00 ΚΙΛΚΙΣ</t>
  </si>
  <si>
    <t>07-019 - ΟΡΦΑΝΟΣ ΙΩΑΝ. - ΒΟΡΡΕΑΚΟΣ ΒΑΣ. Ο.Ε., ΜΙΧΑΗΛ ΒΟΔΑ 35, 104 40 ΑΘΗΝΑ</t>
  </si>
  <si>
    <t>07-003 - ΜΙΧΑΣ ΒΑΣΙΛΕΙΟΣ, ΑΡΙΣΤΟΤΕΛΟΥΣ 15 , 172 36 ΑΓ. ΔΗΜΗΤΡΙΟΣ</t>
  </si>
  <si>
    <t>06-445 - ΡΑΔΙΟ ΤΑΞΙ ΠΛΑΝΗΤΗΣ 2004, Λ. ΑΘΗΝΩΝ 80, 104 41 ΑΘΗΝΑ</t>
  </si>
  <si>
    <t>06-441 - ΛΥΠΑΚΗ ΜΑΡΙΑΝΝΑ, ΔΗΜΟΚΡΑΤΙΑΣ 15, 713 06 ΗΡΑΚΛΕΙΟ</t>
  </si>
  <si>
    <t>06-174 - ΝΤΙΝΙΩΤΑΚΗΣ ΕΜΜΑΝΟΥΗΛ, ΟΛΥΜΠΙΑΣ 35, 187 55 ΚΕΡΑΤΣΙΝΙ</t>
  </si>
  <si>
    <t>06-167 - ΛΑΖΑΡΗ ΜΥΡΤΩ, ΛΕΩΦ. ΛΕΥΚΑΔΑΣ- ΝΥΔΡΙΟΥ , 311 00 ΛΕΥΚΑΔΑ</t>
  </si>
  <si>
    <t>06-164 - ΚΟΚΚΙΝΟΣ ΕΠΕ, ΜΠΟΥΜΠΟΥΛΙΝΑΣ 17, 163 45 ΗΛΙΟΥΠΟΛΗ</t>
  </si>
  <si>
    <t>06-158 - Μ. ΜΠΑΚΟΥΣΗ &amp; ΣΙΑ ΕΕ, ΕΘΝ. ΠΑΛΑΙΟΚΑΣΤΡΙΤΣΑΣ 7, 491 00 ΚΕΡΚΥΡΑ</t>
  </si>
  <si>
    <t>06-157 - ΕΥΘΥΜΙΑΔΗ ΜΑΡΙΑ, ΠΑΝΑΓΗ ΤΣΑΛΔΑΡΗ 19, 853 00 ΚΩΣ</t>
  </si>
  <si>
    <t>06-156 - DORI TEUTA, ΘΕΟΚΡΙΤΟΥ 55, 811  00 ΜΥΤΙΛΗΝΗ</t>
  </si>
  <si>
    <t>06-150 - ΤΑΓΑΡΟΥΛΙΑΣ ΝΙΚΟΛΑΟΣ &amp; ΣΙΑ ΟΕ, ΛΑΚΩΝΙΑΣ 41, 185 44 ΠΕΙΡΑΙΑΣ</t>
  </si>
  <si>
    <t xml:space="preserve">08-384 - JOY EXPRESS - ΠΑΝΟΥ Σ. - ΔΗΜΟΛΕΝΗΣ Ν. Ο.Ε. ,  ΒΑΤΟΠΕΔΙΟΥ 14, ΑΘΗΝΑ </t>
  </si>
  <si>
    <t xml:space="preserve">08-385 - ΔΑΝΕΣ ΠΑΡΑΣΚΕΥΑΣ ,  Γ. ΠΑΠΑΝΔΡΕΟΥ 35, ΑΝΩ ΛΙΟΣΙΑ </t>
  </si>
  <si>
    <t xml:space="preserve">08-395 - ΣΟΥΛΑΣ ΓΕΩΡΓΙΟΣ ,  ΓΡΑΜΜΟΥ 10, ΧΑΙΔΑΡΙ </t>
  </si>
  <si>
    <t xml:space="preserve">08-396 - ΦΟΥΡΝΙΩΤΗΣ ΑΘΑΝΑΣΙΟΣ ,  ΡΟΔΟΥ 12, ΚΑΒΑΛΑ </t>
  </si>
  <si>
    <t xml:space="preserve">08-397 - ΜΠΑΜΖΑΣ ΗΡΑΚΛΗΣ Κ ΣΙΑ Ο.Ε. ,  ΔΗΜΗΤΡΑΚΟΠΟΥΛΟΥ 68, ΚΑΛΛΙΘΕΑ </t>
  </si>
  <si>
    <t xml:space="preserve">08-398 - ΣΤΑΘΗΣ ΠΑΝΑΓΙΩΤΗΣ ,  ΚΟΝΔΥΛΗ 26, ΤΡΙΚΑΛΑ </t>
  </si>
  <si>
    <t xml:space="preserve">08-412 - Ρ. ΖΙΑΝΤΑ - Λ. ΦΙΛΟΣ Ο.Ε. - ΤΑΧΥΜΕΤΑΦΟΡΙΚΗ ,  ΑΓ. ΚΩΝΣΤΑΝΤΙΝΟΥ 3, ΑΘΗΝΑ </t>
  </si>
  <si>
    <t xml:space="preserve">08-415 - ΧΑΤΖΗΤΙΜΟΘΕΟΥ ΚΩΝ/ΝΟΣ &amp; ΣΙΑ Ο.Ε. - ΤΑΧΥΜΕΤΑΦΟΡΕΣ ΕΓΓΡΑΦΩΝ ΚΑΙ ΑΝΤΙΚΕΙΜΕΝΩΝ ,  ΑΝΤΙΓΟΝΟ ΔΗΜΟΥ ΦΙΛΩΤΑ , ΑΝΤΙΓΟΝΟ </t>
  </si>
  <si>
    <t xml:space="preserve">08-427 - ΑΡΑΠΟΓΛΟΥ ΟΛΓΑ ,  ΟΥΛΟΦ ΠΑΛΜΕ 1, ΑΓ. ΑΝΑΡΓΥΡΟΙ </t>
  </si>
  <si>
    <t xml:space="preserve">08-432 - ΘΩΔΗΣ ΑΝΑΣΤΑΣΙΟΣ Κ ΣΙΑ Ε.Ε. ,  ΟΡΦΕΩΣ 188, ΑΘΗΝΑ </t>
  </si>
  <si>
    <t xml:space="preserve">08-441 - ΜΠΙΤΖΙΛΗΣ - ΠΑΠΑΪΩΑΝΝΟΥ Α.Ε. - ΑΝΩΝΥΜΟΣ ΜΕΤΑΦΟΡΙΚΗ ΕΜΠΟΡΙΚΗ ΕΤΑΙΡΙΑ - ΑΠΟΘΗΚΕΥΣΕΙΣ - ΔΙΑΝΟΜΕΣ - ΣΥΣΚΕΥΑΣΙΕΣ - ΤΑΧΥΜΕΤΑΦΟΡΕΣ- COURIER ,  ΚΩΝ/ΠΟΛΕΩΣ - ΟΠΙΣΘΕΝ ΦΥΛΑΚΩΝ ΔΙΑΒΑΤΩΝ 2, ΙΩΝΙΑ ΘΕΣ/ΝΙΚΗΣ </t>
  </si>
  <si>
    <t xml:space="preserve">08-442 - ΒΡΑΣΣΑΣ ΚΩΝΣΤΑΝΤΙΝΟΣ ,  ΕΛ. ΒΕΝΙΖΕΛΟΥ 124, ΝΕΑ ΙΩΝΙΑ </t>
  </si>
  <si>
    <t xml:space="preserve">08-443 - ΦΕΛΑΝΗΣ ΧΡΥΣΟΒΑΛΑΝΤΗΣ - ΝΙΚΟΛΑΟΣ ,  ΟΙΚΙΣΜΟΣ ΚΑΛΛΙΘΕΑΣ , ΚΟΜΟΤΗΝΗ </t>
  </si>
  <si>
    <t xml:space="preserve">08-446 - ΔΗΜΗΤΡΙΟΣ ΧΑΡΑΜΗΣ ,  ΕΜΜ. ΜΠΕΝΑΚΗ 25, ΑΘΗΝΑ </t>
  </si>
  <si>
    <t xml:space="preserve">08-451 - ΚΥΡΙΛΛΙΔΗΣ ΚΩΝΣΤΑΝΤΙΝΟΣ &amp; ΣΙΑ Ο.Ε. ,  ΣΑΛΑΜΙΝΟΣ 10, ΘΕΣΣΑΛΟΝΙΚΗ </t>
  </si>
  <si>
    <t xml:space="preserve">08-457 - ΙΑΜ ΤΑΧΥΜΕΤΑΦΟΡΕΣ ΕΠΕ ,  ΜΠΙΖΑΝΙΟΥ 21, ΧΑΛΑΝΔΡΙ </t>
  </si>
  <si>
    <t xml:space="preserve">08-458 - ΜΑΥΡΑΓΑΝΗΣ ΑΓΓΕΛΟΣ ,  ΠΑΡΝΑΣΙΔΟΣ 10, ΧΑΛΑΝΔΡΙ </t>
  </si>
  <si>
    <t xml:space="preserve">08-372 - Ι. ΜΑΓΓΑΝΙΑΣ - Μ. ΜΑΓΓΑΝΙΑ &amp; ΣΙΑ Ο.Ε. ,  ΔΕΛΒΙΝΟΥ 10-12, ΑΘΗΝΑ </t>
  </si>
  <si>
    <t xml:space="preserve">08-373 - ΣΥΒΡΗΣ ΚΩΝΣΤΑΝΤΙΝΟΣ ,  28ΗΣ ΟΚΤΩΒΡΙΟΥ 73, ΝΕΑ ΜΑΛΓΑΡΑ - ΔΗΜΟΣ ΑΞΙΟΥ </t>
  </si>
  <si>
    <t xml:space="preserve">08-375 - ΜΕΛΙΩΤΗΣ ΓΕΩΡΓΙΟΣ ,  ΚΟΙΜΗΣΕΩΣ ΘΕΟΤΟΚΟΥ 25, ΓΕΡΑΚΑΣ </t>
  </si>
  <si>
    <t xml:space="preserve">08-377 - HOLLAND HELLAS LOGISTICS ΔΙΑΜΕΤΑΦΟΡΙΚΗ ΑΠΟΘΗΚΕΥΤΙΚΗ Α.Ε. ,  ΛΕΩΦ. ΜΕΓΑΡΙΔΟΣ 118, ΑΣΠΡΟΠΥΡΓΟΣ ΑΤΤΙΚΗΣ </t>
  </si>
  <si>
    <t xml:space="preserve">08-381 - ΦΑΦΟΥΤΗΣ ΗΛΙΑΣ - ΠΑΠΑΣΤΑΘΟΠΟΥΛΟΣ ΑΘΑΝΑΣΙΟΣ Ο.Ε. ,  Λ. ΠΕΝΤΕΛΗΣ 111, ΧΑΛΑΝΔΡΙ </t>
  </si>
  <si>
    <t xml:space="preserve">08-382 - Κ. ΧΑΪΔΑΣ ΚΑΙ ΣΙΑ Ο.Ε. ,  ΑΓ. ΑΛΕΞΑΝΔΡΟΥ 4, Π. ΦΑΛΗΡΟ </t>
  </si>
  <si>
    <t xml:space="preserve">08-383 - ΤΣΟΥΝΗΣ ΑΝΤ. ΕΜΜΑΝΟΥΗΛ ,  ΜΥΚΗΝΩΝ 1, ΚΑΜΑΤΕΡΟ ΑΤΤΙΚΗΣ </t>
  </si>
  <si>
    <t xml:space="preserve">08-229 - ΧΑΡΑΛΑΜΠΟΣ ΝΑΤΣΙΟΥΛΑΣ κ ΣΙΑ Ε.Ε. ,  ΠΑΤΡΙΑΡΧΙΚΑ ΠΥΛΑΙΑΣ  , ΠΥΛΑΙΑ </t>
  </si>
  <si>
    <t xml:space="preserve">08-232 - ΔΙΑΜΑΝΤΟΠΟΥΛΟΣ ΠΑΝΑΓΙΩΤΗΣ ,  ΘΕΡΜΟΠΥΛΩΝ 93, ΣΠΑΡΤΗ </t>
  </si>
  <si>
    <t xml:space="preserve">08-241 - ΜΟΥΡΑΤΙΔΗΣ ΝΕΚΤΑΡΙΟΣ ,  ΝΙΚΟΠΟΛΕΩΣ 12, ΙΩΑΝΝΙΝΑ </t>
  </si>
  <si>
    <t xml:space="preserve">08-242 - ΚΑΡΑΚΙΤΣΟΣ ΚΩΝ. ΑΘΑΝΑΣΙΟΣ ,  ΒΕΙΚΟΥ 22, ΚΟΥΚΑΚΙ </t>
  </si>
  <si>
    <t xml:space="preserve">08-243 - ΛΥΚΟΥΔΗΣ ΠΑΝΑΓΙΩΤΗΣ ,  ΔΩΔΩΝΗΣ 55, ΑΘΗΝΑ </t>
  </si>
  <si>
    <t xml:space="preserve">08-244 - ΣΥΝΤΙΧΑΚΗ ΔΗΜΗΤΡΑ ,  ΒΕΛΕΣΤΙΝΟΥ 15, ΑΘΗΝΑ </t>
  </si>
  <si>
    <t xml:space="preserve">08-245 - ΣΙΩΚΗ ΑΝΝΑ &amp; ΣΙΑ Ο.Ε. ,  ΧΙΟΥ 14, ΧΑΛΑΝΔΡΙ </t>
  </si>
  <si>
    <t xml:space="preserve">08-249 - TOURIST SERVICE HOLDING A.E. ,  ΚΑΡΟΛΟΥ 10 ΚΑΙ ΑΚΟΜΙΝΑΤΟΥ 26, ΑΘΗΝΑ </t>
  </si>
  <si>
    <t xml:space="preserve">08-252 - ΑΝΤΩΝΙΟΣ ΜΟΥΣΤΑΚΑΣ ,  ΑΓ. ΜΑΡΚΟΥ 15, ΑΘΗΝΑ </t>
  </si>
  <si>
    <t xml:space="preserve">08-253 - GRANDAIR ΕΞΥΠΗΡΕΤΗΣΗ ΦΟΡΤΙΩΝ ΕΠΕ ,  ΘΗΣΕΩΣ 20, ΒΑΡΗ </t>
  </si>
  <si>
    <t xml:space="preserve">08-261 - ΛΑΥΡΕΝΤΙΟΣ ΣΟΥΛΧΑΝΙΔΗΣ ,   ΠΕΛΛΟΠΟΝΗΣΟΥ 7, ΘΕΣΣΑΛΟΝΙΚΗ </t>
  </si>
  <si>
    <t xml:space="preserve">08-262 - ΚΡΑΓΙΑΣ ΑΘΑΝΑΣΙΟΣ ΤΟΥ ΣΤΕΡΓΙΟΥ ,  ΔΙΣΠΗΛΙΟ  , ΚΑΣΤΟΡΙΑ </t>
  </si>
  <si>
    <t xml:space="preserve">08-263 - Κ. ΣΑΚΑΛΗ - Θ. ΧΑΤΖΗΓΕΩΡΓΙΟΥ Ο.Ε. ,  Γ. ΘΕΟΧΑΡΗ 5, ΘΕΣΣΑΛΟΝΙΚΗ </t>
  </si>
  <si>
    <t xml:space="preserve">08-265 - TITAN LOGISTIC ΕΠΕ ,  3Η ΠΑΡΟΔΟΣ ΑΛΚΙΒΙΑΔΟΥ ΔΑΡΗ 14, ΚΕΡΚΥΡΑ </t>
  </si>
  <si>
    <t xml:space="preserve">08-280 - "ΑΣΑΝΑΚΗΣ ΕΥΣΤΡ." ,  ΕΥΔΟΞΟΥ 75, Ν. ΚΟΣΜΟΣ </t>
  </si>
  <si>
    <t xml:space="preserve">08-284 - ΓΕΩΡΓΙΟΣ ΕΜΜ. ΣΜΥΡΝΑΚΗΣ ,  ΜΑΡΜΑΚΕΤΩ ΟΡΟΠΕΔΙΟΥ ΛΑΣΙΘΙΟΥ  , ΛΑΣΙΘΙ </t>
  </si>
  <si>
    <t xml:space="preserve">08-286 - ΛΙΝΑΡΔΑΚΗ ΧΡΙΣΤΙΝΑ ,  ΙΑΣΩΝΟΣ ΜΑΡΑΤΟΥ 53, ΖΩΓΡΑΦΟΥ </t>
  </si>
  <si>
    <t xml:space="preserve">08-295 - ΔΗΜΗΤΡΙΟΣ ΜΑΖΕΤΑΣ &amp; ΣΙΑ Ο.Ε. ,  ΧΙΟΥ 14, ΧΑΛΑΝΔΡΙ </t>
  </si>
  <si>
    <t xml:space="preserve">08-297 - ΓΚΡΗΚ ΑΙΡ ΚΑΡΓΚΟ A.E. ,  7 ΧΛΜ ΠΑΙΑΝΙΑΣ - ΜΑΡΚΟΠΟΥΛΟΥ  , ΚΟΡΩΠΙ </t>
  </si>
  <si>
    <t xml:space="preserve">08-298 - ΧΑΤΖΗΠΕΤΡΟΣ ΙΩΑΝΝΗΣ ,  ΝΕΟΚΑΙΣΑΡΕΙΑ  , ΙΩΑΝΝΙΝΑ </t>
  </si>
  <si>
    <t xml:space="preserve">08-299 - ΛΥΜΠΕΡΟΠΟΥΛΟΣ COURIER ΜΟΝΟΠΡΟΣΩΠΗ Ε.Π.Ε. ,  ΠΙΝΔΑΡΟΥ 22, ΗΛΙΟΥΠΟΛΗ </t>
  </si>
  <si>
    <t xml:space="preserve">08-301 - Κ. ΚΑΡΛΙΚΟΒΑΛΗΣ - Χ. ΒΕΛΕΝΤΖΑΣ ΣΙΑ Ο.Ε. ,  ΔΙΟΜΗΔΟΥΣ 14, ΤΑΥΡΟΣ </t>
  </si>
  <si>
    <t xml:space="preserve">08-308 - POSTNET ΕΠΕ ,  ΘΕΣΗ ΧΩΡΑΦΑ Τ.Θ. 91271 ΚΕΡΑΤΣΙΝΙ 2, ΠΕΡΑΜΑ </t>
  </si>
  <si>
    <t xml:space="preserve">08-311 - ΣΟΦΙΑ ΚΟΝΤΟΓΙΩΡΓΗ - ΤΑΧΥΜΕΤΑΦΟΡΕΣ ,  ΧΙΟΥ, ΘΕΣΗ ΑΓ. ΓΕΩΡΓΙΟΣ  , ΑΣΠΡΟΠΥΡΓΟΣ </t>
  </si>
  <si>
    <t xml:space="preserve">08-312 - ΓΕΩΡΓΙΟΣ ΜΟΥΓΙΑΚΑΚΟΣ ΤΑΧΥΜΕΤΑΦΟΡΕΣ ,  ΧΡ. ΣΜΥΡΝΗΣ 200, ΠΕΤΡΟΥΠΟΛΗ </t>
  </si>
  <si>
    <t xml:space="preserve">08-313 - ΡΑΦΕΛΕΤΟΥ ΕΥΑΓΓΕΛΙΑ ,  ΗΡΩΩΝ ΓΡΑΜΜΟΥ 12, ΝΙΚΑΙΑ </t>
  </si>
  <si>
    <t xml:space="preserve">08-317 - ΚΑΡΑΒΟΥΝΑΡΛΗΣ ΠΑΥΛΟΣ - ΑΝΤΩΝΙΟΣ ,  ΦΙΛΟΛΑΛΟΥ 10, ΑΘΗΝΑ </t>
  </si>
  <si>
    <t xml:space="preserve">08-324 - ΘΕΟΔΩΡΗΣ ΙΩΑΝΝΗΣ ,  ΚΑΛΟΓΡΕΖΗΣ 15, ΧΑΛΑΝΔΡΙ </t>
  </si>
  <si>
    <t xml:space="preserve">08-328 - ΦΡΑΓΚΟΤΑΣΙΟΣ ΑΘΑΝΑΣΙΟΣ ,  ΚΩΣΤΗ ΠΑΛΑΜΑ 25, ΑΓΡΙΝΙΟ </t>
  </si>
  <si>
    <t xml:space="preserve">08-337 - CITY PROMOTIONS  ΔΙΑΝΟΜΕΣ - ΤΑΧΥΜΕΤΑΦΟΡΕΣ - ΠΡΟΩΘΗΣΗ ΠΡΟΪΟΝΤΩΝ ΜΟΝΟΠΡΟΣΩΠΗ Ε.Π.Ε. ,  ΛΟΥΚΙΑΝΟΥ 25, ΑΘΗΝΑ </t>
  </si>
  <si>
    <t xml:space="preserve">08-340 - ΦΑΜΕΛΗ ΑΡΓΥΡΩ ,  ΜΕΣΟΛΟΓΓΙΟΥ 17, ΝΙΚΑΙΑ </t>
  </si>
  <si>
    <t xml:space="preserve">08-341 - ΠΑΠΑΔΑΚΗ ΕΛΕΝΑ ,  ΑΡΤΑΚΗΣ 112, Ν. ΣΜΥΡΝΗ </t>
  </si>
  <si>
    <t xml:space="preserve">08-353 - ΠΕΤΣΑΣ Λ. - ΣΙΟΥΛΑ Ρ. Ο.Ε. ,  ΠΟΛΥΧΝΙΤΟΥ 14, ΠΕΡΙΣΤΕΡΙ </t>
  </si>
  <si>
    <t xml:space="preserve">08-354 - UNIT COURIER ΕΠΕ ,  5 ΧΛΜ Λ. ΓΕΝΝΗΜΑΤΑ  , ΜΑΓΟΥΛΑ </t>
  </si>
  <si>
    <t xml:space="preserve">08-358 - ΜΑΡΜΕΛΙΔΟΥ ΓΕΩΡΓΙΑ ,  ΚΑΤΑΚΑΛΟΥ 1, ΘΕΣΣΑΛΟΝΙΚΗ </t>
  </si>
  <si>
    <t xml:space="preserve">08-360 - ΔΡΑΤΣΕΛΟΣ ΕΥΡΙΠΙΔΗΣ ,  Λ. ΚΑΤΣΩΝΗ 40, ΝΕΑ ΧΑΛΚΗΔΟΝΑ </t>
  </si>
  <si>
    <t xml:space="preserve">08-361 - ΣΤΟΓΙΑΝΝΙΔΗΣ ΑΝΑΣΤΑΣΙΟΣ ,  ΚΤΙΡΙΟ ΜΕ.Κ.ΕΛ., ΚΑΛΟΧΩΡΙ  , ΘΕΣΣΑΛΟΝΙΚΗ </t>
  </si>
  <si>
    <t xml:space="preserve">08-362 - ΒΑΣΙΛΕΙΟΣ ΚΩΝ. ΣΠΑΝΟΓΙΑΝΝΗΣ ,  ΦΑΛΗΡΟΥ 34, ΑΘΗΝΑ </t>
  </si>
  <si>
    <t xml:space="preserve">08-365 - ΜΟΥΣΤΑΚΑΣ Π. ΓΑΒΡΙΗΛ ,  ΚΝΩΣΣΟΥ 24, ΚΑΛΛΙΘΕΑ </t>
  </si>
  <si>
    <t xml:space="preserve">08-366 - RED SYSTEM ΑΝΩΝΥΜΗ ΕΤΑΙΡΙΑ ΤΑΧΥΜΕΤΑΦΟΡΩΝ ,  ΚΥΠΡΟΥ 6, ΤΑΥΡΟΣ </t>
  </si>
  <si>
    <t>4.4</t>
  </si>
  <si>
    <t>4.5</t>
  </si>
  <si>
    <t xml:space="preserve">99-071 - ΚΑΡΑΤΣΙΩΛΗΣ ΕΥΑΓΓΕΛΟΣ ,  ΡΩΜΑΝΟΥ 2, ΣΕΡΡΕΣ </t>
  </si>
  <si>
    <t xml:space="preserve">99-074 - ΑΛΑΜΑΝΟΥ Γ. ΜΑΡΙΑ ,  ΑΡΓΟΣΤΟΛΙΟΥ 3, ΑΘΗΝΑ </t>
  </si>
  <si>
    <t xml:space="preserve">99-081 - ΡΑΠΤΗΣ ΑΘΑΝΑΣΙΟΣ ,  ΚΟΡΙΝΘΟΥ 294, ΠΑΤΡΑ </t>
  </si>
  <si>
    <t xml:space="preserve">99-085 - ΠΑΠΠΑ ΕΥΑΓΓΕΛΙΑ ,  ΛΕΩΦ. ΕΙΡΗΝΗΣ 21, ΠΡΕΒΕΖΑ </t>
  </si>
  <si>
    <t xml:space="preserve">99-087 - Κ.Ε.Φ.Ε.Θ. Α.Ε  ΤΕΧΝΟΚΑΘΑΡΙΣΤΙΚΗ- FLASH Α.Ε ,  ΜΟΝΑΣΤΗΡΙΟΥ 225, ΘΕΣ/ΝΙΚΗ </t>
  </si>
  <si>
    <t xml:space="preserve">99-089 - ΜΑΡΝΕΛΑΚΗΣ Π. &amp;  ΣΙΑ Ο.Ε ,  ΒΛΑΣΤΩΝ 1, ΗΡΑΚΛΕΙΟ </t>
  </si>
  <si>
    <t xml:space="preserve">99-095 - Σ. ΛΟΤΣΙΟΣ - Κ. ΠΑΠΑΝΑΚΙΔΗΣ &amp; ΣΙΑ Ο.Ε ,  ΙΩΑΝΝΙΝΩΝ 114, ΛΑΡΙΣΑ </t>
  </si>
  <si>
    <t xml:space="preserve">99-096 - ΤΣΙΤΩΤΑΣ Γ. &amp; ΣΙΑ Ο.Ε ,  ΑΕΡΟΔΡΟΜΙΟΥ 22, ΛΑΡΙΣΑ </t>
  </si>
  <si>
    <t xml:space="preserve">99-097 - DHL EXPRESS (ΕΛΛΑΣ) ΑΝΩΝΥΜΗ ΕΤΑΙΡΕΙΑ ΤΑΧΥΜΕΤΑΦΟΡΩΝ ,  Λ. ΑΛΙΜΟΥ 44 &amp; ΡΩΜΑ 17, ΑΛΙΜΟΣ </t>
  </si>
  <si>
    <t>03-011 - ΠΟΥΡΙΔΟΥ ΕΙΡΗΝΗ, ΚΩΝ. ΚΑΡΑΜΑΝΛΗ 5, 531 00 ΦΛΩΡΙΝΑ</t>
  </si>
  <si>
    <t>03-009 - ΝΤΟΚΟΣ ΓΕΩΡΓΙΟΣ, ΣΟΥΛΙΟΥ 15, 461 00 ΗΓΟΥΜΕΝΙΤΣΑ</t>
  </si>
  <si>
    <t>03-008 - ΝΑΣΚΙΔΟΥ ΕΛΕΝΗ &amp; ΣΙΑ ΟΕ, ΚΩΝ. ΠΑΛΑΙΟΛΟΓΟΥ 54 , 681 00 ΑΛΕΞΑΝΔΡΟΥΠΟΛΗ</t>
  </si>
  <si>
    <t>03-001 - ΤΑΡΑΣΙΔΟΥ &amp; ΣΙΑ Ε.Ε., ΑΓΧΙΑΛΟΥ 148, 185 44 ΠΕΙΡΑΙΑΣ</t>
  </si>
  <si>
    <t>02-079 - ΣΤΑΡΕΞ ΓΚΡΟΥΠ ΜΟΝΟΠΡΟΣΩΠΗ ΕΠΕ, ΜΕΣΣΗΝΗΣ 43 , 165 61 ΑΝΩ ΓΛΥΦΑΔΑ</t>
  </si>
  <si>
    <t>02-075 - ΣΥΡΟΚΟΣ ΑΘΑΝΑΣΙΟΣ, ΜΑΚΡΗ 21, 301 00 ΑΓΡΙΝΙΟ</t>
  </si>
  <si>
    <t>02-072 - ΖΑΝΝΕΤΗΣ ΓΕΩΡΓΙΟΣ, ΚΑΝΑΔΑ 87, 851 00 ΡΟΔΟΣ</t>
  </si>
  <si>
    <t>02-071 - ΔΡΑΚΟΜΑΘΙΟΥΛΑΚΗΣ  Ν. &amp;ΣΙΑ ΟΕ, ΕΘΝ. ΑΝΤΙΣΤΑΣΕΩΣ 168, 713 06 ΗΡΑΚΛΕΙΟ</t>
  </si>
  <si>
    <t>02-063 - ΓΚΕΝΟΣ Χ - ΣΑΜΑΡΑ Ε. Ο.Ε, Μ. ΑΛΕΞΑΝΔΡΟΥ 151 , 661 00 ΔΡΑΜΑ</t>
  </si>
  <si>
    <t>02-061 - ΜΕΤΟΧΙΑΝΑΚΗΣ ΗΛΙΑΣ, ΤΕΝΕΔΟΥ 6 , 713 06 ΗΡΑΚΛΕΙΟ</t>
  </si>
  <si>
    <t>02-060 - ΔΟΡΔΙΟΥ ΔΕΣΠΟΙΝΑ, 4ΧΛΜ ΘΕΣΣΑΛΟΝΙΚΗΣ - ΚΑΛΟΧΩΡΙΟΥ , 546 28 ΘΕΣ/ΝΙΚΗ</t>
  </si>
  <si>
    <t>02-057 - ΒΡΥΣΑΝΑΚΗ ΕΙΡΗΝΗ, ΚΙΛΕΛΕΡ 14, 713 03 ΤΣΑΛΙΚΑΚΙ ΗΡΑΚΛΕΙΟ</t>
  </si>
  <si>
    <t>02-053 - ΜΠΕΝΕΚΗΣ ΝΙΚΟΛΑΟΣ, ΧΑΝΙΩΝ 4, 143 41 ΝΕΑ ΦΙΛΑΔΕΛΦΕΙΑ</t>
  </si>
  <si>
    <t>02-052 - Ι. ΦΥΡΙΓΟΣ ΕΠΕ, ΟΙΚΟΝΟΜΟΥ 12 , 10683 ΑΘΗΝΑ</t>
  </si>
  <si>
    <t>02-049 - ΜΑΚΡΥΠΟΥΛΙΑΣ ΚΩΝ/ΝΟΣ, ΠΛ. 28ης ΟΚΤΩΒΡΙΟΥ 5Α, 301 00 ΑΓΡΙΝΙΟ</t>
  </si>
  <si>
    <t>02-037 - ΜΑΡΚΟΣ ΜΠΙΖΑΣ ΕΜΠΟΡΙΚΕΣ-ΤΟΥΡΙΣΤΙΚΕΣ ΕΠΙΧΕΙΡΗΣΕΙΣ-ΕΝΟΙΚΙΑΣΕΙΣ ΑΥΤΟΚΙΝΗΤΩΝ ΑΕ, ΠΛ. ΕΚΑΤΟΝΤΑΠΥΛΙΑΝΗΣ ΠΑΡΟΙΚΙΑ ΠΑΡΟΥ , 84400 ΠΑΡΟΣ</t>
  </si>
  <si>
    <t>02-024 - ΑΝΑΣΤΑΣΑΚΗ ΝΙΚΗ, ΔΑΓΡΕ 2, 212 00 ΑΡΓΟΣ</t>
  </si>
  <si>
    <t>02-020 - ΚΙΟΥΛΑΦΗΣ ΘΕΟΔΟΣΙΟΣ, ΧΩΡΑ / ΝΑΞΟΥ , 84300 ΝΑΞΟΣ</t>
  </si>
  <si>
    <t>02-017 - ΤΣΙΤΣΙΜΠΙΚΟΣ ΒΑΣΙΛΕΙΟΣ, ΚΑΡΑΪΣΚΑΚΗ &amp; ΤΑΛΙΑΔΟΥΡΟΥ 1 , 43100 ΚΑΡΔΙΤΣΑ</t>
  </si>
  <si>
    <t>02-016 - ΝΑΤΣΗ ΖΩΗ, ΜΗΤΡΟΠΟΛΕΩΣ 3 , 52100 ΚΑΣΤΟΡΙΑ</t>
  </si>
  <si>
    <t>01-301 - MASS COURIER-ΤΑΧΥΜΕΤΑΦΟΡΕΣ Α.Ε, ΣΤΡ. ΠΑΠΑΓΟΥ 119 , 17341 ΑΓ. ΔΗΜΗΤΡΙΟΣ</t>
  </si>
  <si>
    <t>01-281 - ΧΡΥΣΟΥΛΗ ΑΛΕΞΑΝΔΡΑ, ΚΟΥΝΤΟΥΡΓΙΩΤΟΥ 7 , 65302 ΚΑΒΑΛΑ</t>
  </si>
  <si>
    <t>01-269 - ΜΟΥΤΣΟΥ ΠΑΝΑΓΙΩΤΑ, ΑΕΡΟΠΟΡΟΥ ΓΕΝΝΑΡΕΛH 50 , 811 00 ΜΥΤΙΛΗΝΗ</t>
  </si>
  <si>
    <t>01-249 - ΝΙΚΟΛΟΠΟΥΛΟΥ  ΚΟΥΤΣΟΠΟΥΛΟΥ ΧΑΡΑΛΑΜΠΙΑ, ΑΡΧΙΜΗΔΟΥΣ 7, 271 00 ΠΥΡΓΟΣ</t>
  </si>
  <si>
    <t>01-243 - Μ.ΚΑΤΣΙΜΕΝΗΣ-Ν.ΚΕΜΠΕΡΑΣ Ο.Ε., ΦΡΑΓΚΩΝ 22 , 54625 ΘΕΣ/ΝΙΚΗ</t>
  </si>
  <si>
    <t>01-227 - ΑΥΓΟΥΣΤΑΚΗ ΕΙΡΗΝΗ, ΕΘΝ.ΑΝΤΙΣΤΑΣΕΩΣ 134, 713 06 ΗΡΑΚΛΕΙΟ</t>
  </si>
  <si>
    <t>01-222 - Δ.ΚΑΠΕΛΑΚΗΣ - Β.ΜΠΑΡΔΑΚΗΣ Ο.Ε, ΑΙΝΙΑΝΟΣ 8, 104 34 ΑΘΗΝΑ</t>
  </si>
  <si>
    <t>01-211 - ΔΗΜΟΠΟΥΛΟΣ Α. - ΤΣΕΛΕΠΙΔΗΣ Ε. Ο.Ε., ΣΤΕΦ. ΣΑΡΑΦΗ 36, 163 45 ΗΛΙΟΥΠΟΛΗ</t>
  </si>
  <si>
    <t>01-210 - Π.ΜΑΝΕΑΔΗΣ - Α.ΠΛΕΣΣΑΣ Ο.Ε, ΑΘΗΝΟΓΕΝΟΥΣ 34, 121 35 ΠΕΡΙΣΤΕΡΙ</t>
  </si>
  <si>
    <t>01-207 - Α.ΠΑΠΑΖΟΓΛΟΥ &amp; ΣΙΑ Ο.Ε., 23 ης ΟΚΤΩΒΡΊΟΥ 88 , 412 23 ΛΑΡΙΣΑ</t>
  </si>
  <si>
    <t>01-204 - Ε. ΜΠΕΙΚΟ ΚΑΙ ΣΙΑ Ε.Ε., ΑΝΤΙΓΟΝΗΣ 20, 152 32 ΧΑΛΑΝΔΡΙ</t>
  </si>
  <si>
    <t>01-203 - ΟΦΙΣ ΕΞΠΡΕΣ ΤΑΧΥΜΕΤΑΦΟΡΕΣ-ΜΟΝΟΠΡΟΣΩΠΗ  ΕΠΕ, ΦΙΛΙΠΠΟΥ 91, 546 35 ΘΕΣΣΑΛΟΝΙΚΗ</t>
  </si>
  <si>
    <t>01-201 - ΚΑΡΑΔΗΜΟΣ ΔΗΜΗΤΡΙΟΣ, ΣΩΚΡΑΤΟΥΣ 23, 413 36 ΛΑΡΙΣΑ</t>
  </si>
  <si>
    <t>01-199 - ΧΡΥΣΑΦΟΠΟΥΛΟΣ ΔΗΜΗΤΡΙΟΣ, ΛΕΩΝΙΔIΟΥ 57, 351 00 ΛΑΜΙΑ</t>
  </si>
  <si>
    <t>01-195 - ΓΚΟΛΝΤΕΝ ΤΑΧΥΜΕΤΑΦΟΡΙΚΗ ΕΛΛΑΣ Α.Ε., ΑΙΓΑΛΕΩ 8, 185 45 ΠΕΙΡΑΙΑΣ</t>
  </si>
  <si>
    <t>01-194 - ΠΑΦΗΣ ΚΥΡΙΑΚΟΣ, ΕΡΜΟΥ 37, 691 00 ΚΟΜΟΤΗΝΗ</t>
  </si>
  <si>
    <t>00-186 - ΒΑΣΙΛΑΚΑΚΗ ΑΝΑΣΤΑΣΙΑ, ΙΩΑΚΕΙΜ ΚΑΒΥΡΗ 60, 681 00 ΑΛΕΞΑΝΔΡΟΥΠΟΛΗ</t>
  </si>
  <si>
    <t>00-180 - ΚΥΡΚΟΣ ΠΑΣΧΑΛΗΣ, ΚΟΜΝΗΝΩΝ 2, 621 23 ΣΕΡΡΕΣ</t>
  </si>
  <si>
    <t>00-176 - Κ. ΜΗΤΡΙΤΖΑΚΗΣ &amp; ΣΙΑ Ο.Ε, ΛΑΧΑΝΑΓΟΡΑΣ 12, 546 28 ΚΑΛΟΧΩΡΙ ΘΕΣΣΑΛΟΝΙΚΗΣ</t>
  </si>
  <si>
    <t>00-175 - ΧΑΛΚΙΑΔΑΚΗΣ ΙΩΑΝΝΗΣ, ΑΡΚΟΛΕΟΝΤΟΣ 13, 712 02 ΗΡΑΚΛΕΙΟ ΚΡΗΤΗΣ</t>
  </si>
  <si>
    <t>00-172 - ΚΟΥΝΕΛΗΣ  ΝΙΚΟΛΑΟΣ, ΡΟΪΔΟΥ 6, 821 00 ΧΙΟΣ</t>
  </si>
  <si>
    <t>00-170 - ΜΑΝΙΑΤΗΣ ΚΛΕΑΝΘΗΣ, ΚΑΒΕΤΣΟΥ 29, 811 00 ΜΥΤΙΛΗΝΗ</t>
  </si>
  <si>
    <t>00-169 - ΣΠΥΡΙΔΑΚΗΣ   ΙΩΑΝΝΗΣ, ΛΑΧΑΝΑ 2 &amp;ΜΗΤΣΟΤΑΚΗ 2, 712 02 ΗΡΑΚΛΕΙΟ ΚΡΗΤΗΣ</t>
  </si>
  <si>
    <t>00-167 - ΓΙΟΥΡΟ ΚΟΥΡΙΕΡ Α.Ε., ΑΧΑΡΝΩΝ 201, 104 46 ΑΘΗΝΑ</t>
  </si>
  <si>
    <t>00-156 - ΡΑΓΓΟΥ ΜΕΡΗΤΖΑΝΗ, 14ΗΣ ΣΕΠΤΕΜΒΡΙΟΥ 6, 581 00 ΓΙΑΝΝΙΤΣΑ</t>
  </si>
  <si>
    <t>01-200 - ΤΑΧΥΜΕΤΑΦΟΡΕΣ ΕΛΤΑ Α.Ε., Δ. ΓΟΥΝΑΡΗ 40, 153 43 ΑΓ. ΠΑΡΑΣΚΕΥΗ</t>
  </si>
  <si>
    <t>01-213 - ΑΛΑΤΕΡΑ ΒΑΣΙΛΙΚΗ, ΜΥΡΙΝΑ ., 814 00 ΛΗΜΝΟΣ</t>
  </si>
  <si>
    <t>01-225 - ΓΚΑΝΤΗΡΗ ΟΛΓΑ, ΣΧΗΜΑΤΑΡΙ ., 320 09 ΣΧΗΜΑΤΑΡΙ</t>
  </si>
  <si>
    <t>03-046 - ΤΟΥΡΛΟΣ ΠΑΝΑΓΙΩΤΗΣ, ΑΔΑΜΑΝΤΑΣ ΜΗΛΟΥ ., 848 01 ΜΗΛΟΣ</t>
  </si>
  <si>
    <t>03-070 - ΕΛΛΗΝΙΚΕΣ ΤΑΧΥΔΙΑΔΡΟΜΕΣ Α.Ε ΤΑΧΥΜΕΤΑΦΟΡΩΝ, ΑΓ. ΘΩΜΑ 40520, 115 27 ΑΘΗΝΑ</t>
  </si>
  <si>
    <t>04-010 - ΧΡΙΣΤΟΔΟΥΛΙΔΟΥ ΑΛΙΚΗ, ΤΕΡΨΙΘΕΑ ΛΑΡΙΣΑΣ ., 415 00 ΛΑΡΙΣΑ</t>
  </si>
  <si>
    <t>04-027 - ΚΑΝΚΟ ΑΕ ΤΑΧΥΜΕΤΑΦΟΡΩΝ, ΕΠΑΡΧΙΑΚΟΣ ΚΟΙΝΟΤΙΚΟΣ ΔΡΟΜΟΣ ΑΥΛΩΝΑΣ ΑΣΠΡΟΧΩΡΙΟΥ (ΡΕΡΕΣΙ) ., 190 11 ΑΥΛΩΝΑ</t>
  </si>
  <si>
    <t>04-053 - ΞΕΝΟΦΩΝΤΙΔΗΣ Δ. - ΚΩΣΤΑΣ Θ. Ο.Ε., ΜΟΛΑΟΙ ., 230 52 ΜΟΛΑΟΙ ΛΑΚΩΝΙΑΣ</t>
  </si>
  <si>
    <t>04-092 - ΒΑΚΡΑΤΣΑΣ ΕΥΑΓΓΕΛΟΣ, ΕΒΡΟΥ &amp; ΛΟΡΕΝΤΖΟΥ ΜΑΒΙΛΗ ., 50100 ΚΟΖΑΝΗ</t>
  </si>
  <si>
    <t>05-012 - ΗΝΙΟΧΟΣ Ε.Π.Ε. ΤΑΧΥΜΕΤΑΦΟΡΩΝ ΠΙΣΤΩΤΙΚΟΥ ΕΛΕΓΧΟΥ ΚΑΙ ΕΙΣΠΡΑΞΕΩΝ, Φ. ΕΤΑΙΡΕΙΑΣ 82 ΚΑΙ ΑΡΙΣΤΟΦΑΝΟΥΣ ., 152 32 ΧΑΛΑΝΔΡΙ</t>
  </si>
  <si>
    <t>05-032 - ΛΑΖΑΡΗ ΓΕΩΡΓΙΑ, ΚΑΡΑΒΕΛΑ ., 311 00 ΛΕΥΚΑΔΑ</t>
  </si>
  <si>
    <t>06-016 - ΜΑΥΡΟΜΜΑΤΗΣ ΒΑΣΙΛΕΙΟΣ, ΓΑΛ. ΔΗΜΟΚΡΑΤΙΑΣ &amp; ΚΡΑΤΕΡΟΥ ., 652 01 ΚΑΒΑΛΑ</t>
  </si>
  <si>
    <t>06-030 - ΑΙΟΛΙΚΗ Α.Ε. ΠΡΑΚΤΟΡΕΙΟ ΜΕΤΑΦΟΡΩΝ ΕΣΩΤΕΡΙΚΟΥ, Μ.ΑΝΤΥΠΑ Α΄ ΠΑΡΟΔΟΣ, Τ.Θ. 1004 ., 570 09 ΚΑΛΟΧΩΡΙ ΘΕΣΣΑΜΟΛΙΚΗΣ</t>
  </si>
  <si>
    <t>06-049 - ΓΑΡΕΦΑΛΑΚΗΣ ΔΗΜΗΤΡΙΟΣ, ΡΟΤΑΣΙ ΜΟΝΟΦΑΤΣΙΟΥ ., 700 10 ΗΡΑΚΛΕΙΟ</t>
  </si>
  <si>
    <t>06-066 - ΙΑΚΩΒΙΔΗΣ ΝΙΚΟΛΑΟΣ, ΑΞΟΣ ΓΙΑΝΝΙΤΣΩΝ ., 581 00 ΓΙΑΝΝΙΤΣΑ</t>
  </si>
  <si>
    <t>07-011 - ΕΜΜ. ΛΟΥΡΟΣ &amp; ΣΙΑ Ο.Ε., 35 ΧΛΜ. ΛΕΩΦ. ΠΟΡΤΟ ΡΑΦΤΗ ., 190 03 ΜΑΡΚΟΠΟΥΛΟ</t>
  </si>
  <si>
    <t>07-072 - MEEST ΓΕΦΥΡΑ HELLAS ΕΤΑΙΡΙΑ ΠΕΡΙΟΡΙΣΜΕΝΗΣ ΕΥΘΥΝΗΣ, ΔΕΣΠΩΣ ΣΕΧΟΥ 40333, 117 43 ΑΘΗΝΑ</t>
  </si>
  <si>
    <t>07-130 - Δ.Γ. ΠΕΤΑΧΤΗ ΜΟΝΟΠΡΟΣΩΠΗ Ε.Π.Ε, Β' ΠΑΡΟΔΟΥ ΟΛΥΜΠΟΥ ., 570 09 ΚΑΛΟΧΩΡΙ ΘΕΣΣΑΛΟΝΙΚΗΣ</t>
  </si>
  <si>
    <t>08-262 - ΚΡΑΓΙΑΣ ΑΘΑΝΑΣΙΟΣ ΤΟΥ ΣΤΕΡΓΙΟΥ, ΠΕΡΙΟΧΗ ΑΜΜΟΥ ΔΙΣΠΗΛΙΟ ., 520 57 ΚΑΣΤΟΡΙΑ</t>
  </si>
  <si>
    <t>08-372 - Ι. ΜΑΓΓΑΝΙΑΣ - Μ. ΜΑΓΓΑΝΙΑ &amp; ΣΙΑ Ο.Ε., ΔΕΛΒΙΝΟΥ 40522, 113 63 ΑΘΗΝΑ</t>
  </si>
  <si>
    <t>08-415 - ΧΑΤΖΗΤΙΜΟΘΕΟΥ ΚΩΝ/ΝΟΣ &amp; ΣΙΑ Ο.Ε. - ΤΑΧΥΜΕΤΑΦΟΡΕΣ ΕΓΓΡΑΦΩΝ ΚΑΙ ΑΝΤΙΚΕΙΜΕΝΩΝ, ΑΝΤΙΓΟΝΟ ΔΗΜΟΥ ΦΙΛΩΤΑ ., 530 90 ΑΝΤΙΓΟΝΟ</t>
  </si>
  <si>
    <t>08-443 - ΦΕΛΑΝΗΣ ΧΡΥΣΟΒΑΛΑΝΤΗΣ - ΝΙΚΟΛΑΟΣ, ΟΙΚΙΣΜΟΣ ΚΑΛΛΙΘΕΑΣ ., 691 00 ΚΟΜΟΤΗΝΗ</t>
  </si>
  <si>
    <t>08-468 - ΕΥΣΤΡΑΤΙΟΣ ΑΘ. ΒΛΑΧΟΣ, ΟΙΚ. ΤΕΤΡΑΓΩΝΟ 26 ΒΙ.ΠΕ.Θ. ΣΙΝΔΟΥ -  Τ.Θ. 121 ., 570 22 ΒΙ.ΠΕ.Θ. ΣΙΝΔΟΣ</t>
  </si>
  <si>
    <t>09-007 - ΛΑΓΓΙΔΟΥ Γ. ΑΝΑΣΤΑΣΙΑ, ΕΥΑΓΟΡΑ 4, 544 53 ΘΕΣΣΑΛΟΝΙΚΗ</t>
  </si>
  <si>
    <t>09-016 - ΕΥΑΓΓΕΛΟΣ ΝΙΚ. ΣΙΔΕΡΗΣ, ΟΠΙΣΘΕΝ ΓΗΠΕΔΟΥ Ν. ΑΡΤΑΚΗΣ ., 346 00 Ν. ΑΡΤΑΚΗ ΕΥΒΟΙΑΣ</t>
  </si>
  <si>
    <t>09-035 - ΘΕΟΧΑΡΑΚΗΣ ΠΑΣΧΑΛΗΣ, 2 ΧΛΜ. ΘΕΣ/ΝΙΚΗΣ ΚΑΛΟΧΩΡΙΟΥ - Τ.Θ. 1254 ., 570 09 ΚΑΛΟΧΩΡΙ ΘΕΣΣΑΛΟΝΙΚΗΣ</t>
  </si>
  <si>
    <t>09-046 - ELITE COURIER SERVICES ΑΝΩΝΥΜΗ ΕΤΑΙΡΕΙΑ ΤΑΧΥΜΕΤΑΦΟΡΩΝ, 1 ΧΛΜ. Λ. ΚΟΡΩΠΙΟΥ - ΜΑΡΚΟΠΟΥΛΟΥ ., 194 00 ΚΟΡΩΠΙ</t>
  </si>
  <si>
    <t>09-049 - ΦΙΩΤΑΚΗ ΝΕΚΤΑΡΙΑ- ΑΠΟΣΤΟΛΙΑ, ΑΓ. ΓΕΩΡΓΙΟΣ ., 385 00 ΝΗΛΕΙΑ</t>
  </si>
  <si>
    <t>09-065 - Η. ΤΣΟΥΤΣΑ &amp; ΣΙΑ Ο.Ε., 7 ΧΛΜ. ΘΕΣ/ΝΙΚΗΣ- ΚΑΛΟΧΩΡΙΟΥ ., 57 009 ΘΕΣΣΑΛΟΝΙΚΗ</t>
  </si>
  <si>
    <t>09-103 - ΓΟΝΙΔΑΚΗ ΑΝΝΑ, ΤΡΙΠΟΥ 40333, 117 41 ΚΟΥΚΑΚΙ ΑΘΗΝΑ</t>
  </si>
  <si>
    <t>09-116 - ΜΟΝΑΣΤΗΡΙΩΤΗΣ ΣΠΥΡΙΔΩΝ, 3 ΧΛΜ. ΕΘΝ. ΠΕΛΕΚΑ- ΑΛΕΠΟΥ ., 49 100 ΚΕΡΚΥΡΑ</t>
  </si>
  <si>
    <t>09-118 - ΚΑΡΓΚΟ ΜΠΑΣ ΑΝΩΝΥΜΗ ΕΤΑΙΡΕΙΑ ΔΙΑΚΙΝΗΣΗΣ ΕΜΠΟΡΕΥΜΑΤΩΝ ΚΑΙ ΑΓΑΘΩΝ, Α. ΚΟΥΜΠΗ &amp; ΕΛΛ. ΔΗΜΟΚΡΑΤΙΑΣ 24, 190 03 ΜΑΡΚΟΠΟΥΛΟ</t>
  </si>
  <si>
    <t>09-124 - ΚΟΚΚΙΝΟΣ ΑΝΑΣΤΑΣΙΟΣ, ΣΤΟΜΙΟ ., 400 07 ΛΑΡΙΣΑ</t>
  </si>
  <si>
    <t>09-156 - ΠΑΝΟΣ &amp; ΣΙΑ ΟΕ, 1 ΧΛΜ. E.O. ΑΜΥΝΤΑΙΟΥ- ΚΑΣΤΟΡΙΑΣ ., 532 00 ΑΜΥΝΤΑΙΟ</t>
  </si>
  <si>
    <t>09-157 - KRETA LOGISTICS ΑΝΩΝΥΜΗ ΕΤΑΙΡΕΙΑ ΜΕΤΑΦΟΡΩΝ, Ρ &amp; Β (ΓΩΝΙΑ)  ΒΙ.ΠΕ. ΗΡΑΚΛΕΙΟΥ ., 716 01 ΗΡΑΚΛΕΙΟ ΚΡΗΤΗΣ</t>
  </si>
  <si>
    <t>09-181 - ΒΑΜΒΑΚΗΣ ΠΑΝΑΓΙΩΤΗΣ, ΡΟΔΟΧΩΡΙ ., 59 200 ΝΑΟΥΣΑ</t>
  </si>
  <si>
    <t>09-198 - Α. ΞΕΝΙΤΙΔΗΣ - Β. ΜΟΥΔΙΟΣ ΕΘΝΙΚΕΣ ΜΕΤΑΦΟΡΕΣ - ΑΠΟΘΗΚΕΥΣΕΙΣ - ΨΥΞΕΙΣ - ΔΙΑΝΟΜΕΣ ΑΝΩΝΥΜΗ ΕΤΑΙΡΙΑ, ΑΓΡΟΤΕΜΑΧΙΟ 585, ΠΕΡΙΟΧΗ ΠΟΝΤΟΥ, ΟΔΟΣ ΔΙΑΒΑΤΩΝ ., 544 54 ΘΕΣΣΑΛΟΝΙΚΗ</t>
  </si>
  <si>
    <t>09-249 - ΣΟΛΩΜΟΥ ΜΑΡΙΑ, 3 ΧΛΜ. Ε.Ο. ΚΑΤΕΡΙΝΗΣ - ΛΑΡΙΣΑΣ ., 601 00 ΚΑΤΕΡΙΝΗ</t>
  </si>
  <si>
    <t>99-095 - Σ. ΛΟΤΣΙΟΣ - Κ. ΠΑΝΑΠΑΚΙΔΗΣ &amp; ΣΙΑ Ο.Ε, ΙΩΑΝΝΙΝΩΝ 114, 412 22 ΛΑΡΙΣΑ</t>
  </si>
  <si>
    <t>99-110 - TNT ΣΚΑΙΠΑΚ ΕΛΛΑΣ Ε.Π.Ε, ΦΛΕΜΙΝΓΚ ., 190 03 ΜΑΡΚΟΠΟΥΛΟ</t>
  </si>
  <si>
    <t>99-115 - SKYWALK ΑΝΩΝΥΜΗ ΤΑΧΥΜΕΤΑΦΟΡΙΚΗ ΚΑΙ ΔΙΑΜΕΤΑΦΟΡΙΚΗ ΕΤΑΙΡΕΙΑ, 1 ΧΛΜ. Λ. ΚΟΡΩΠΙΟΥ-ΒΑΡΗΣ, ΘΕΣΗ ΠΟΚΑ- ΤΖΗΜΑ ., 194 00 ΚΟΡΩΠΙ</t>
  </si>
  <si>
    <t>99-120 - UPS OF GREECE INC., 4 ΧΛΜ. ΛΕΩΦ. ΠΑΙΑΝΙΑΣ- ΜΑΡΚΟΠΟΥΛΟΥ ., 194 00 ΘΕΣΗ ΝΗΣΙΔΑ ΠΡΑΡΙ ΚΟΡΩΠΙ</t>
  </si>
  <si>
    <t>99-149 - ΓΕΝΙΚΗ ΤΑΧΥΔΡΟΜΙΚΗ Α.Ε.Ε. ΤΑΧΥΜΕΤΑΦΟΡΩΝ, ΚΗΦΙΣΟΥ 14, 182 33 ΑΓ. ΙΩΑΝΝΗΣ ΡΕΝΤΗ</t>
  </si>
  <si>
    <t>ΠΛΗΘΟΣ ταχ. αντικειμένων  που παραλήφθηκαν ανά Περιφέρεια ανεξάρτητα αν διακινήθηκαν ΑΥΤΟΝΟΜΑ ή ΣΥΝΔΥΑΣΜΕΝΑ (Να συμπληρωθεί ΜΟΝΟ από τις ταχ. επιχειρήσεις  που παρέλαβαν τα ταχ. αντικείμενα από τον αποστολέα).</t>
  </si>
  <si>
    <t>ΠΛΗΘΟΣ ταχ. αντικειμένων προορισμού ΕΞΩΤΕΡΙΚΟΥ, που παραλήφθηκαν στο εσωτερικό προς επίδοση στο εξωτερικό ανά Ζώνη εξωτερικού, ανεξάρτητα αν διακινήθηκαν ΑΥΤΟΝΟΜΑ ή ΣΥΝΔΥΑΣΜΕΝΑ (Να συμπληρωθεί ΜΟΝΟ από τις ταχ. επιχειρήσεις που παρέλαβαν τα ταχ.αντικείμενα από  τον αποστολέα).</t>
  </si>
  <si>
    <t>ΟΓΚΟΣ ταχ. αντικειμένων ανά ζώνη προέλευσης ΕΞΩΤΕΡΙΚΟΥ, προς επίδοση στο εσωτερικό, ανεξάρτητα αν διακινήθηκαν ΑΥΤΟΝΟΜΑ ή ΣΥΝΔΥΑΣΜΕΝΑ (Να συμπληρωθεί ΜΟΝΟ από τις ταχ. επιχειρήσεις που παραλαμβάνουν τα ταχ. αντικείμενα στα σημεία εισόδου της χώρας)</t>
  </si>
  <si>
    <t>Απασχολούμενο προσωπικό, στην ταχ. επιχείρηση &amp; το δίκτυο της, στις 31/12/2009. (Η απασχόληση νοείται μόνον στις ταχυδρομικές υπηρεσίες και όχι σε τυχούσες άλλες εργασίες της επιχείρησης).</t>
  </si>
  <si>
    <t>Κτιριακή υποδομή, ταχ. επιχ/σης &amp; του δικτύου της, στις  31/12/2009.</t>
  </si>
  <si>
    <t>99-107 - ΜΩΡΕΑΣ ΚΑΝΕΛΛΟΠΟΥΛΟΣ-ΚΑΝΙΣΤΡΑΣ ΕΠΕ ΜΕΤΑΦΟΡΩΝ ΚΑΙ ΠΡΑΚΤΟΡΕΥΣΕΩΝ, ΑΓ. ΑΝΔΡΕΟΥ 60 &amp; ΟΘΩΝΟΣ ΑΜΑΛΙΑΣ 52, 262 21 ΠΑΤΡΑ</t>
  </si>
  <si>
    <t>99-108 - INTERPOST ΔΙΕΘΝΕΙΣ ΜΕΤΑΦΟΡΕΣ ΕΓΓΡΑΦΩΝ ΚΑΙ ΔΕΜΑΤΩΝ Α.Ε.Ε., Θ. ΟΙΚΟΝΟΜΟΥ 4 &amp; Λ. ΚΗΦΙΣΙΑΣ 158, 115 25 Ν. ΨΥΧΙΚΟ</t>
  </si>
  <si>
    <t>99-119 - ΣΤΑΘΟΠΟΥΛΟΥ Δ. &amp; ΣΙΑ Ο.Ε., ΑΡΓΟΥΣ 47-49, 104 41 ΑΘΗΝΑ</t>
  </si>
  <si>
    <t>99-121 - ΣΠΗΝΤΕΞ  ΑΝΩΝΥΜH ΕΤΑΙΡΕΙΑ ΤΑΧΥΜΕΤΑΦΟΡΩΝ, ΣΙΔΗΡΟΚΑΣΤΡΟΥ  1-3, 118 55 ΒΟΤΑΝΙΚΟΣ</t>
  </si>
  <si>
    <t>99-122 - A.C.S. ΔΙΕΘΝΕΙΣ ΜΕΤΑΦΟΡΕΣ &amp; ΔΙΕΥΚΟΛΥΝΣΕΙΣ Α.Ε.Ε, ΑΣΚΛΗΠΙΟΥ 25 25, 145 68 ΚΡΥΟΝΕΡΙ  ΑΤΤΙΚΗΣ</t>
  </si>
  <si>
    <t>99-123 - ΔΙΕΘΝΕΙΣ ΑΕΡΟΜΕΤΑΦΟΡΕΣ Μ.Ε.Π.Ε, ΙΛΙΣΙΩΝ 8, 157 71 ΖΩΓΡΑΦΟΥ</t>
  </si>
  <si>
    <t>99-125 - ΜΕΤΡΟΠΟΛΙΤΑΝ ΚΟΥΡΙΕΡΣ Ε.Π.Ε., ΑΦΡΟΔΙΤΗΣ  1-3, 176 72 ΚΑΛΛΙΘΕΑ</t>
  </si>
  <si>
    <t>99-126 - ΜΟΥΛΝΤΗΣ ΝΙΚΟΛΑΟΣ &amp; ΣΙΑ Ε.Ε., ΛΕΒΕΝΤΗ 5, 121 32 ΠΕΡΙΣΤΕΡΙ</t>
  </si>
  <si>
    <t>99-127 - ΜΕΣΟΓΕΙΑΚΕΣ ΤΑΧΥΜΕΤΑΦΟΡΕΣ  ΕΠΕ, ΥΜΗΤΤΟΥ 265, 116 31 ΑΘΗΝΑ</t>
  </si>
  <si>
    <t>99-135 - ΑΣΣΟΙ COURIERS ΜΕΤΑΦΟΡΕΣ LOGISTICS ΕΠΙΧΕΙΡΗΣΙΑΚΕΣ ΥΠΗΡΕΣΙΕΣ Α.Ε., ΔΙΟΧΑΡΟΥΣ 14, 11528 ΑΘΗΝΑ</t>
  </si>
  <si>
    <t>99-136 - INTERATTICA ΔΙΚΤΥΟ ΤΑΧΥΜΕΤΑΦΟΡΩΝ Α.Ε., Λ. ΚΗΦΙΣΟΥ 163, 182 33 ΡΕΝΤΗΣ</t>
  </si>
  <si>
    <t>99-141 - ΖΑΡΙΦΗΣ Ν. &amp; ΣΙΑ Ο.Ε., ΑΣΤΥΔΑΜΑΝΤΟΣ 71, 116 35 ΑΘΗΝΑ</t>
  </si>
  <si>
    <t>99-145 - ΑΙ ΝΤΙ ΠΙ ΕΞΠΡΕΣ ΑΕ ΔΙΕΘΝΩΝ ΤΑΧ\ΡΩΝ ΕΓΓΡΑΦΩΝ ΚΑΙ ΔΕΜΑΤΩΝ, ΜΠΙΖΑΝΙΟΥ 3, 555 35 ΘΕΣ/ΝΙΚΗ</t>
  </si>
  <si>
    <t>99-146 - ΤΣΑΜΠΑΣ ΓΕΩΡΓΙΟΣ, ΥΨΗΛΑΝΤΟΥ 6, 163 41 ΗΛΙΟΥΠΟΛΗ</t>
  </si>
  <si>
    <t>99-147 - ΡΑΧΟΥΛΗ  ΕΥΓΕΝΙΑ, ΠΛΑΤΩΝΟΣ 13, 382 21 ΒΟΛΟΣ</t>
  </si>
  <si>
    <t>99-148 - PROMOTION DISTRIBUTION SERVICES ΜΟΝΟΠΡΟΣΩΠΗ Ε.Π.Ε, ΡΟΪΚΟΥ 5, 117 43 ΑΘΗΝΑ</t>
  </si>
  <si>
    <t>99-152 - ΙΝΤΕΡΝΑΣΙΟΝΑΛ ΤΡΑΦΙΚ ΚΟΥΡΙΕΡ ΕΠΕ, ΑΓΙΟΥ ΔΙΟΝΥΣΙΟΥ 22, 185 40 ΠΕΙΡΑΙΑΣ</t>
  </si>
  <si>
    <t>99-153 - ΣΤΑΘΗ ΠΟΛΥΞΕΝΗ, 7ΗΣ ΜΕΡΑΡΧΙΑΣ 28, 601 00 ΚΑΤΕΡΙΝΗ</t>
  </si>
  <si>
    <t>99-154 - ΤΑΧΥΜΕΤΑΦΟΡΕΣ Π.Α.ΚΟ ΕΠΕ, ΑΘΑΝ. ΔΙΑΚΟΥ 3, 567 27 ΝΕΑΠΟΛΗ ΘΕΣ/ΝΙΚΗΣ</t>
  </si>
  <si>
    <t>Δηλώστε εδώ αν η επιχείρησή σας πραγματοποίησε ή όχι έσοδα από ταχυδρομική δραστηριότητα κατά το έτος 2009.</t>
  </si>
  <si>
    <t>Δηλώστε αν η επιχείρησή σας πραγματοποίησε ή όχι έσοδα από ταχυδρομική δραστηριότητα κατά το έτος 2009.</t>
  </si>
  <si>
    <t>ΕΠΙΛΕΓΕΤΕ από αναπτυσσόμενη λίστα ΝΑΙ ή ΌΧΙ.</t>
  </si>
  <si>
    <t>Βαθμολογείστε τους ακόλουθους παράγοντες ανάλογα με το πόσο σημαντικούς τους θεωρείται ως εμπόδια για την αύξηση του μεριδίου αγοράς της επιχείρησής σας. Ζητείται βαθμολόγηση βάσει κλίμακας 1-5, όπου βαθμολόγηση με 1 σημαίνει ότι ο παράγοντας είναι ασήμαντος, και βαθμολόγηση με 5 σημαίνει ότι ο παράγοντας είναι εξαιρετικά σημαντικός.</t>
  </si>
  <si>
    <r>
      <t xml:space="preserve">Βαθμολογείστε ΟΛΟΥΣ τους ακόλουθους παράγοντες ανάλογα με το πόσο σημαντικούς τους θεωρείτε ως εμπόδια για την αύξηση του μεριδίου αγοράς της επιχείρησης σας. Ζητείται βαθμολόγηση βάσει </t>
    </r>
    <r>
      <rPr>
        <b/>
        <sz val="10"/>
        <color indexed="12"/>
        <rFont val="Arial"/>
        <family val="2"/>
      </rPr>
      <t>κλίμακας 1-5</t>
    </r>
    <r>
      <rPr>
        <b/>
        <sz val="10"/>
        <rFont val="Arial"/>
        <family val="2"/>
      </rPr>
      <t>, όπου βαθμολόγηση με 1 σημαίνει ότι ο παράγοντας είναι ασήμαντος και δεν αποτελεί σημαντικό εμπόδιο για την αύξηση του μεριδίου αγοράς της επιχείρησής σας, και βαθμολόγηση με 5 σημαίνει ότι ο παράγοντας είναι εξαιρετικά σημαντικός και έχει καθοριστικό ρόλο στη διαμόρφωση του μεριδίου αγοράς της επιχείρησής σας.</t>
    </r>
  </si>
  <si>
    <t>Πόσο σημαντικό εμπόδιο είναι κατά την εκτίμηση σας η «Εμπιστοσύνη στον πάροχο - Ανταγωνιστή» για την αύξηση του μεριδίου αγοράς της επιχείρησης σας.</t>
  </si>
  <si>
    <t>Πόσο σημαντικό εμπόδιο είναι κατά την εκτίμηση σας το «Τιμολόγιο» για την αύξηση του μεριδίου αγοράς της επιχείρησης σας.</t>
  </si>
  <si>
    <t>Πόσο σημαντικό εμπόδιο είναι κατά την εκτίμηση σας η «Ποιότητα Υπηρεσιών» για την αύξηση του μεριδίου αγοράς της επιχείρησης σας.</t>
  </si>
  <si>
    <t>Πόσο σημαντικό εμπόδιο είναι κατά την εκτίμηση σας η «Συνήθεια πελατών / Άρνηση για αλλαγή» για την αύξηση του μεριδίου αγοράς της επιχείρησης σας.</t>
  </si>
  <si>
    <t>Πόσο σημαντικό εμπόδιο είναι κατά την εκτίμηση σας η «Χρονική Συγκυρία – Λοιποί λόγοι» για την αύξηση του μεριδίου αγοράς της επιχείρησης σας.</t>
  </si>
  <si>
    <t>Ποια είναι τα προβλήματα και οι αδυναμίες της αγοράς ταχυδρομικών υπηρεσιών; Ζητείται βαθμολόγηση βάσει κλίμακας 1-5, όπου βαθμολόγηση με 1 σημαίνει ότι ο παράγοντας είναι ασήμαντος, και βαθμολόγηση με 5 σημαίνει ότι ο παράγοντας είναι εξαιρετικά σημαντικός.</t>
  </si>
  <si>
    <t>Πόσο σημαντικό πρόβλημα ή αδυναμία της αγοράς, είναι κατά την εκτίμηση σας τα «Εναλλακτικά Δίκτυα Μεταφορών».</t>
  </si>
  <si>
    <t xml:space="preserve">04-101 - ΑΝΤΡΙΑΝΑ ΜΠΑΓΛΑΝΗ ΜΟΝΟΠΡΟΣΩΠΗ ΕΠΕ ,  ΠΛ. ΙΠΠΟΔΡΟΜΟΥ 12, ΘΕΣΣΑΛΟΝΙΚΗ </t>
  </si>
  <si>
    <t xml:space="preserve">04-102 - ΤΣΙΜΟΣ ΕΥΑΓΓΕΛΟΣ ,  ΦΩΤΗ ΚΑΤΣΑΡΗ 9, ΣΥΚΙΕΣ </t>
  </si>
  <si>
    <t xml:space="preserve">04-107 - SPEED AIR ΔΙΕΘΝΕΙΣ ΜΕΤΑΦΟΡΕΣ E.Π.Ε ,  ΤΕΓΕΑΣ 18, ΑΡΓΥΡΟΥΠΟΛΗ </t>
  </si>
  <si>
    <t xml:space="preserve">04-112 - ΣΑΜΑΤΙΔΗΣ Τ. ΑΛΕΞΙΟΣ ,  ΝΕΟΦΥΤΟΥ 7, ΧΑΛΚΙΔΑ </t>
  </si>
  <si>
    <t xml:space="preserve">04-113 - ΚΩΝΣΤΑΝΤΙΝΟΣ ΑΡΕΑΛΗΣ &amp; ΣΙΑ Ε.Ε. ,  ΑΒΕΡΩΦ 8, ΑΓ. Ι. ΡΕΝΤΗ </t>
  </si>
  <si>
    <t xml:space="preserve">05-006 - ΣΑΛΟΝΙΚΙΔΟΥ ΜΑΡΙΑ ,  ΓΙΑΝΝΙΤΣΩΝ 100  , ΘΕΣΣΑΛΟΝΙΚΗ </t>
  </si>
  <si>
    <t xml:space="preserve">05-007 - ΤΛΑΣ ΘΕΟΔΩΡΟΣ ,  ΚΑΛΑΒΡΥΤΩΝ 15, ΑΓΙΟΣ ΔΗΜΗΤΡΙΟΣ </t>
  </si>
  <si>
    <t xml:space="preserve">05-011 - ΓΙΑΝΝΙΣΟΠΟΥΛΟΣ ΜΙΧΑΛΗΣ ,  ΤΑΜΠΑ 32, ΗΛΙΟΥΠΟΛΗ </t>
  </si>
  <si>
    <t xml:space="preserve">05-012 - ΗΝΙΟΧΟΣ Ε.Π.Ε. ΤΑΧΥΜΕΤΑΦΟΡΩΝ ΠΙΣΤΩΤΙΚΟΥ ΕΛΕΓΧΟΥ ΚΑΙ ΕΙΣΠΡΑΞΕΩΝ ,  Φ. ΕΤΑΙΡΕΙΑΣ 82 ΚΑΙ ΑΡΙΣΤΟΦΑΝΟΥΣ  , ΧΑΛΑΝΔΡΙ </t>
  </si>
  <si>
    <t xml:space="preserve">05-014 - ΦΡΑΝΤΖΗ ΒΑΣΙΛΕΙΑ ,  ΡΟΖΟΥ 35 &amp; ΑΛΕΞΑΝΔΡΑΣ 49, ΒΟΛΟΣ </t>
  </si>
  <si>
    <t xml:space="preserve">05-015 - ΒΡΑΣΙΔΑΣ Δ. - ΜΠΟΥΡΟΥ Π. Ο.Ε. ,  ΒΟΤΣΗ 14, ΠΑΤΡΑ </t>
  </si>
  <si>
    <t xml:space="preserve">05-017 - ΚΑΡΟΥΖΟΣ Π. - ΤΡΑΚΑΔΑΣ Π. Ο.Ε. ,  ΠΕΡΙΚΛΕΟΥΣ 1, ΑΙΓΙΟ </t>
  </si>
  <si>
    <t xml:space="preserve">05-018 - FLASH RUNNER ΤΑΧΥΔΙΑΝΟΜΕΣ Ε.Π.Ε. ,  KOΡΓΙΑΛΕΝΙΟΥ 8, ΑΘΗΝΑ </t>
  </si>
  <si>
    <t xml:space="preserve">05-019 - ΑΝΑΣΤΑΣΙΑΔΗΣ ΔΗΜΗΤΡΙΟΣ ,  ΔΗΜΟΦΩΝΤΟΣ 117, ΑΝΩ ΠΕΤΡΑΛΩΝΑ </t>
  </si>
  <si>
    <t xml:space="preserve">05-020 - ΓΚΟΥΡΟΒΑΝΙΔΗΣ ΕΔΟΥΑΡΔΟΣ ,  ΖΗΝΩΝΟΣ 30, ΑΘΗΝΑ </t>
  </si>
  <si>
    <t xml:space="preserve">05-023 - ΣΙΟΥΤΗ Α/ΦΟΙ Ο.Ε. ,  ΓΑΡΙΒΑΛΔΗ 17, ΡΟΔΟΣ </t>
  </si>
  <si>
    <t xml:space="preserve">05-030 - ΤΣΙΓΚΟΣ ΜΙΧΑΗΛ ,  ΑΔΕΙΜΑΝΤΟΥ 9, ΚΟΡΙΝΘΟΣ </t>
  </si>
  <si>
    <t xml:space="preserve">05-032 - ΛΑΖΑΡΗ ΓΕΩΡΓΙΑ ,  ΚΑΡΑΒΕΛΑ , ΛΕΥΚΑΔΑ </t>
  </si>
  <si>
    <t xml:space="preserve">05-033 - ΧΙΩΤΕΛΗΣ ΙΩΑΝΝΗΣ ,  1 ΧΛΜ ΚΟΡΩΠΙΟΥ- ΒΑΡΗΣ, ΚΟΡΩΠΙ </t>
  </si>
  <si>
    <t xml:space="preserve">05-035 - ΝΤΙΣΛΗΣ ΓΕΩΡΓΙΟΣ ,  Ι. ΚΩΛΕΤΤΗ 26, ΘΕΣΣΑΛΟΝΙΚΗ </t>
  </si>
  <si>
    <t xml:space="preserve">05-037 - ΤΑΒΛΑΡΙΔΗΣ ΣΕΡΑΦΕΙΜ ,  ΕΓΝΑΤΙΑΣ 35, ΘΕΣΣΑΛΟΝΙΚΗ </t>
  </si>
  <si>
    <t xml:space="preserve">05-041 - EXPRESS LINK ΤΑΧΥΜΕΤΑΦΟΡΕΣ ΕΠΕ ,  Γ. ΓΕΝΝΗΜΑΤΑ 99, ΜΑΓΟΥΛΑ </t>
  </si>
  <si>
    <t xml:space="preserve">05-044 - ΝΕΑ ΑΝΩΝΥΜΗ ΔΙΑΜΕΤΑΦΟΡΙΚΗ ΕΤΑΙΡΕΙΑ ,  ΓΡΕΒΕΝΩΝ 2, ΑΘΗΝΑ </t>
  </si>
  <si>
    <t xml:space="preserve">05-046 - ΚΑΤΣΙΡΟΣ Γ. &amp; ΣΙΑ Ε.Ε. ,  ΚΩΝΣΤΑΝΤΙΝΟΥΠΟΛΕΩΣ 58, ΑΧΑΡΝΕΣ </t>
  </si>
  <si>
    <t xml:space="preserve">05-047 - Ι. ΛΑΡΔΑΣ - Δ. ΣΑΒΒΟΠΟΥΛΟΣ Ο.Ε. ,  ΗΡΑΚΛΕΟΥΣ 137, ΚΑΛΛΙΘΕΑ </t>
  </si>
  <si>
    <t xml:space="preserve">05-049 - ΔΙΓΑΛΑΚΗΣ ΑΝΤ. &amp; ΣΙΑ Ε.Ε. ,  ΠΥΡΡΑΣ 44, Ν. ΚΟΣΜΟΣ </t>
  </si>
  <si>
    <t xml:space="preserve">05-054 - ΛΑΖΟΠΟΥΛΟΣ  Α. - ΡΟΥΣΟΠΟΥΛΟΥ  ΑΙΚ. Ο.Ε. ,  ΜΠΑΦΡΑΣ 6, ΓΙΑΝΝΙΤΣΑ </t>
  </si>
  <si>
    <t xml:space="preserve">05-059 - ΜΠΕΡΜΠΕΡΗΣ Ε. &amp; ΣΙΑ Ε.Ε ,  ΑΓ. ΤΡΙΑΔΟΣ 13 &amp; ΣΠΑΡΤΗΣ  , ΘΕΣΣΑΛΟΝΙΚΗ </t>
  </si>
  <si>
    <t xml:space="preserve">05-062 - ΚΩΝΣΤΑΝΤΙΝΟΣ ΜΠΑΓΔΑΤΟΓΛΟΥ &amp; ΣΙΑ Ο.Ε. ,  ΠΑΝ. ΑΣΜΑΝΗ 3, ΝΙΚΑΙΑ </t>
  </si>
  <si>
    <t xml:space="preserve">05-067 - ΜΟΥΤΣΙΟΣ ΘΕΜΙΣΤΟΚΛΗΣ ,  ΡΕΤΣΙΝΑ 29, ΠΕΙΡΑΙΑΣ </t>
  </si>
  <si>
    <t xml:space="preserve">05-068 - ΣΠΥΡΙΔΩΝ ΚΕΛΕΣΙΔΗΣ ,  ΖΗΝΩΝΟΣ 29, ΑΘΗΝΑ </t>
  </si>
  <si>
    <t xml:space="preserve">05-069 - GUNELLA KOSTA ,  ΤΑΥΡΟΥ 2 ΚΑΙ ΧΕΙΜΑΡΑΣ  , ΒΥΡΩΝΑΣ </t>
  </si>
  <si>
    <t xml:space="preserve">05-070 - Α. ΦΩΤΙΑΣ - Ι. ΚΕΛΕΣΗ Ο.Ε. ,  Κ. ΠΑΠΑΡΗΓΟΠΟΥΛΟΥ 6, ΑΘΗΝΑ </t>
  </si>
  <si>
    <t xml:space="preserve">05-080 - ΙΓΓΛΕΣΗ ΜΥΡΤΩ - ΒΑΣΙΛΙΚΗ ,  ΡΗΓΑ ΦΕΡΡΑΙΟΥ 24, Π. ΦΑΛΗΡΟ </t>
  </si>
  <si>
    <t xml:space="preserve">05-084 - FOX (ΦΟΞ) ΔΙΗΠΕΙΡΩΤΙΚΕΣ ΤΑΧΥΜΕΤΑΦΟΡΕΣ ΑΝΩΝΥΜΟΣ ΕΤΑΙΡΕΙΑ ,  ΦΩΚΙΔΟΣ 54, ΜΕΤΑΜΟΡΦΩΣΗ </t>
  </si>
  <si>
    <t xml:space="preserve">05-085 - Σ. ΣΠΥΡΙΔΩΝ - Α. ΚΑΦΑΝΤΑΡΗ Ο.Ε.-ΤΑΧΥΔΡΟΜΙΚΕΣ ΥΠΗΡΕΣΙΕΣ-ΤΑΧΥΜΕΤΑΦΟΡΕΣ ,  ΑΧΙΛΛΕΩΣ 97, ΚΑΛΛΙΘΕΑ </t>
  </si>
  <si>
    <t xml:space="preserve">05-087 - ΧΑΡΑΛΑΜΠΙΔΗΣ ΙΩΑΝΝΗΣ ,  ΑΡΓΟΝΑΥΤΩΝ 1, ΕΛΕΥΘΕΡΙΟ </t>
  </si>
  <si>
    <t xml:space="preserve">05-089 - ΜΠΑΣΔΕΚΗ Π. &amp; ΝΟΥΤΣΟΣ ΕΜΜ. Ο.Ε. ,  ΑΜΒΡΑΚΙΑΣ 22 &amp; ΜΟΣΤΡAIΩΝ  , ΑΡΤΑ </t>
  </si>
  <si>
    <t xml:space="preserve">05-091 - ΓΕΩΡΓΙΟΣ ΓΙΑΝΝΟΥΛΗΣ &amp; ΣΙΑ Ο.Ε. ,  ΚΟΥΝΤΟΥΡΙΩΤΟΥ 20Α , Ν. ΗΡΑΚΛΕΙΟ </t>
  </si>
  <si>
    <t>Αριθμός Μητρώου / Επωνυμία Εταιρείας:</t>
  </si>
  <si>
    <t>Συμπληρώνεται το πλήθος των ταχ. αντικειμένων  και τα συνολικά έσοδα (ποσό σε (€)) που προέκυψαν από ανάλυση του κύκλου εργασιών  για πελάτες με σύμβαση. Ως πελάτες με σύμβαση λογίζονται αυτοί με τους οποίους η επιχείρηση διατηρεί σταθερή σχέση συνεργασίας και στις μεταξύ τους συναλλαγές εφαρμόζεται ειδικό τιμολόγιο εκτός του επισήμου τιμοκαταλόγου της επιχείρησης</t>
  </si>
  <si>
    <t>1.6</t>
  </si>
  <si>
    <r>
      <t>Η στήλη "</t>
    </r>
    <r>
      <rPr>
        <b/>
        <i/>
        <sz val="10"/>
        <color indexed="12"/>
        <rFont val="Arial"/>
        <family val="2"/>
      </rPr>
      <t>Μέση τιμή χρέωσης ανά αντικείμενο</t>
    </r>
    <r>
      <rPr>
        <b/>
        <i/>
        <sz val="10"/>
        <color indexed="18"/>
        <rFont val="Arial"/>
        <family val="2"/>
      </rPr>
      <t>" παρουσιάζει, σύμφωνα με την άποψη του επιχειρηματία, σωστές τιμές; Αν ναι, προχωρήστε στην επόμενη ερώτηση. Αν όχι, παρακαλούμε όπως ελέγξετε ξανά τις καταχωρήσεις σας.</t>
    </r>
  </si>
  <si>
    <t>Έλεγχος:</t>
  </si>
  <si>
    <t xml:space="preserve">Μέση τιμή χρέωσης ανά αντικείμενο σε σχέση με το συνολικό χρόνο (από την αποστολή ως την επίδοση) που απαιτήθηκε για τη διακίνηση τους. </t>
  </si>
  <si>
    <t>Χ.1</t>
  </si>
  <si>
    <t>Χ.1.1</t>
  </si>
  <si>
    <t>Χ.1.2</t>
  </si>
  <si>
    <t>Χ.2</t>
  </si>
  <si>
    <t>Χ.2.1</t>
  </si>
  <si>
    <t>Χ.2.2</t>
  </si>
  <si>
    <t>Χ.3</t>
  </si>
  <si>
    <t>Χ.3.1</t>
  </si>
  <si>
    <t>Χ.3.2</t>
  </si>
  <si>
    <t>Έλεγχος Πινάκων 2&amp;3:</t>
  </si>
  <si>
    <t>Οι μέσες τιμές χρέωσης ανά αντικείμενο παρουσιάζουν, σύμφωνα με την άποψη του επιχειρηματία, σωστές τιμές; Αν ναι, προχωρήστε στην επόμενη ερώτηση. Αν όχι, παρακαλούμε όπως ελέγξετε ξανά τις καταχωρήσεις σας στους πίνακες 2 &amp; 3.</t>
  </si>
  <si>
    <t>ΠΛΗΘΟΣ ταχ. αντικειμένων Ταχυμεταφορών (εσωτερικού &amp; εξωτερικού), ανά κλιμάκιο βάρους.</t>
  </si>
  <si>
    <t>2.4</t>
  </si>
  <si>
    <t>2.5</t>
  </si>
  <si>
    <t>2.6</t>
  </si>
  <si>
    <t>Ονοματεπώνυμο:</t>
  </si>
  <si>
    <t>05-011 - ΓΙΑΝΝΙΣΟΠΟΥΛΟΣ ΜΙΧΑΛΗΣ, ΤΑΜΠΑ 32, 163 42 ΗΛΙΟΥΠΟΛΗ</t>
  </si>
  <si>
    <t>05-007 - ΤΛΑΣ ΘΕΟΔΩΡΟΣ, ΚΑΛΑΒΡΥΤΩΝ 15, 173 41 ΑΓΙΟΣ ΔΗΜΗΤΡΙΟΣ</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</si>
</sst>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dddd\,\ mmmm\ dd\,\ yyyy"/>
    <numFmt numFmtId="177" formatCode="#,##0\ &quot;Δρχ&quot;;\-#,##0\ &quot;Δρχ&quot;"/>
    <numFmt numFmtId="178" formatCode="#,##0\ &quot;Δρχ&quot;;[Red]\-#,##0\ &quot;Δρχ&quot;"/>
    <numFmt numFmtId="179" formatCode="#,##0.00\ &quot;Δρχ&quot;;\-#,##0.00\ &quot;Δρχ&quot;"/>
    <numFmt numFmtId="180" formatCode="#,##0.00\ &quot;Δρχ&quot;;[Red]\-#,##0.00\ &quot;Δρχ&quot;"/>
    <numFmt numFmtId="181" formatCode="_-* #,##0\ &quot;Δρχ&quot;_-;\-* #,##0\ &quot;Δρχ&quot;_-;_-* &quot;-&quot;\ &quot;Δρχ&quot;_-;_-@_-"/>
    <numFmt numFmtId="182" formatCode="_-* #,##0\ _Δ_ρ_χ_-;\-* #,##0\ _Δ_ρ_χ_-;_-* &quot;-&quot;\ _Δ_ρ_χ_-;_-@_-"/>
    <numFmt numFmtId="183" formatCode="_-* #,##0.00\ &quot;Δρχ&quot;_-;\-* #,##0.00\ &quot;Δρχ&quot;_-;_-* &quot;-&quot;??\ &quot;Δρχ&quot;_-;_-@_-"/>
    <numFmt numFmtId="184" formatCode="_-* #,##0.00\ _Δ_ρ_χ_-;\-* #,##0.00\ _Δ_ρ_χ_-;_-* &quot;-&quot;??\ _Δ_ρ_χ_-;_-@_-"/>
    <numFmt numFmtId="185" formatCode="00000"/>
    <numFmt numFmtId="186" formatCode="#,##0\ &quot;€&quot;"/>
    <numFmt numFmtId="187" formatCode="#,##0.00\ &quot;€&quot;"/>
  </numFmts>
  <fonts count="50">
    <font>
      <sz val="10"/>
      <name val="Tahoma"/>
      <family val="0"/>
    </font>
    <font>
      <sz val="10"/>
      <name val="Arial"/>
      <family val="0"/>
    </font>
    <font>
      <u val="single"/>
      <sz val="10"/>
      <color indexed="12"/>
      <name val="Arial Greek"/>
      <family val="0"/>
    </font>
    <font>
      <u val="single"/>
      <sz val="10"/>
      <color indexed="36"/>
      <name val="Arial Greek"/>
      <family val="0"/>
    </font>
    <font>
      <sz val="8"/>
      <name val="Tahoma"/>
      <family val="0"/>
    </font>
    <font>
      <sz val="8"/>
      <name val="Arial"/>
      <family val="2"/>
    </font>
    <font>
      <b/>
      <sz val="9"/>
      <name val="Arial"/>
      <family val="2"/>
    </font>
    <font>
      <sz val="9"/>
      <name val="Arial"/>
      <family val="2"/>
    </font>
    <font>
      <sz val="10"/>
      <color indexed="17"/>
      <name val="Tahoma"/>
      <family val="2"/>
    </font>
    <font>
      <b/>
      <sz val="10"/>
      <name val="Arial"/>
      <family val="2"/>
    </font>
    <font>
      <b/>
      <sz val="8"/>
      <name val="Arial"/>
      <family val="2"/>
    </font>
    <font>
      <sz val="10"/>
      <color indexed="10"/>
      <name val="Arial"/>
      <family val="2"/>
    </font>
    <font>
      <b/>
      <i/>
      <sz val="10"/>
      <name val="Arial"/>
      <family val="2"/>
    </font>
    <font>
      <sz val="10"/>
      <color indexed="12"/>
      <name val="Arial"/>
      <family val="2"/>
    </font>
    <font>
      <b/>
      <sz val="12"/>
      <name val="Arial"/>
      <family val="2"/>
    </font>
    <font>
      <i/>
      <sz val="10"/>
      <name val="Arial"/>
      <family val="2"/>
    </font>
    <font>
      <b/>
      <sz val="8"/>
      <color indexed="12"/>
      <name val="Arial"/>
      <family val="2"/>
    </font>
    <font>
      <sz val="10"/>
      <color indexed="18"/>
      <name val="Arial"/>
      <family val="2"/>
    </font>
    <font>
      <i/>
      <sz val="9"/>
      <name val="Arial"/>
      <family val="2"/>
    </font>
    <font>
      <b/>
      <i/>
      <sz val="9"/>
      <name val="Arial"/>
      <family val="2"/>
    </font>
    <font>
      <i/>
      <sz val="8"/>
      <name val="Arial"/>
      <family val="2"/>
    </font>
    <font>
      <b/>
      <sz val="14"/>
      <name val="Arial"/>
      <family val="2"/>
    </font>
    <font>
      <b/>
      <sz val="11"/>
      <name val="Arial"/>
      <family val="2"/>
    </font>
    <font>
      <b/>
      <sz val="10"/>
      <name val="Tahoma"/>
      <family val="2"/>
    </font>
    <font>
      <b/>
      <sz val="10"/>
      <color indexed="18"/>
      <name val="Arial"/>
      <family val="2"/>
    </font>
    <font>
      <b/>
      <u val="single"/>
      <sz val="9"/>
      <name val="Arial"/>
      <family val="2"/>
    </font>
    <font>
      <u val="single"/>
      <sz val="9"/>
      <name val="Arial"/>
      <family val="2"/>
    </font>
    <font>
      <b/>
      <sz val="18"/>
      <name val="Arial"/>
      <family val="2"/>
    </font>
    <font>
      <b/>
      <sz val="10"/>
      <color indexed="10"/>
      <name val="Arial"/>
      <family val="2"/>
    </font>
    <font>
      <b/>
      <i/>
      <sz val="10"/>
      <color indexed="10"/>
      <name val="Arial"/>
      <family val="2"/>
    </font>
    <font>
      <b/>
      <i/>
      <sz val="10"/>
      <color indexed="18"/>
      <name val="Arial"/>
      <family val="2"/>
    </font>
    <font>
      <b/>
      <sz val="9"/>
      <color indexed="12"/>
      <name val="Arial"/>
      <family val="2"/>
    </font>
    <font>
      <b/>
      <i/>
      <sz val="10"/>
      <color indexed="12"/>
      <name val="Arial"/>
      <family val="2"/>
    </font>
    <font>
      <b/>
      <i/>
      <sz val="10"/>
      <color indexed="22"/>
      <name val="Arial"/>
      <family val="2"/>
    </font>
    <font>
      <b/>
      <i/>
      <sz val="9"/>
      <color indexed="22"/>
      <name val="Arial"/>
      <family val="2"/>
    </font>
    <font>
      <sz val="10"/>
      <color indexed="10"/>
      <name val="Tahoma"/>
      <family val="0"/>
    </font>
    <font>
      <b/>
      <sz val="10"/>
      <color indexed="12"/>
      <name val="Arial"/>
      <family val="2"/>
    </font>
    <font>
      <b/>
      <sz val="10"/>
      <color indexed="22"/>
      <name val="Arial"/>
      <family val="2"/>
    </font>
    <font>
      <u val="single"/>
      <sz val="10"/>
      <name val="Arial"/>
      <family val="2"/>
    </font>
    <font>
      <sz val="10"/>
      <color indexed="16"/>
      <name val="Arial"/>
      <family val="2"/>
    </font>
    <font>
      <b/>
      <sz val="8"/>
      <color indexed="18"/>
      <name val="Arial"/>
      <family val="2"/>
    </font>
    <font>
      <sz val="10"/>
      <color indexed="18"/>
      <name val="Tahoma"/>
      <family val="2"/>
    </font>
    <font>
      <i/>
      <sz val="10"/>
      <name val="Tahoma"/>
      <family val="0"/>
    </font>
    <font>
      <b/>
      <sz val="8"/>
      <color indexed="10"/>
      <name val="Arial"/>
      <family val="2"/>
    </font>
    <font>
      <b/>
      <sz val="8"/>
      <color indexed="22"/>
      <name val="Arial"/>
      <family val="2"/>
    </font>
    <font>
      <sz val="10"/>
      <color indexed="22"/>
      <name val="Arial"/>
      <family val="2"/>
    </font>
    <font>
      <b/>
      <sz val="18"/>
      <color indexed="12"/>
      <name val="Arial"/>
      <family val="2"/>
    </font>
    <font>
      <b/>
      <sz val="14"/>
      <color indexed="12"/>
      <name val="Arial"/>
      <family val="2"/>
    </font>
    <font>
      <b/>
      <i/>
      <u val="single"/>
      <sz val="10"/>
      <name val="Arial"/>
      <family val="2"/>
    </font>
    <font>
      <sz val="9"/>
      <color indexed="22"/>
      <name val="Arial"/>
      <family val="2"/>
    </font>
  </fonts>
  <fills count="13">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lightUp">
        <bgColor indexed="22"/>
      </patternFill>
    </fill>
    <fill>
      <patternFill patternType="solid">
        <fgColor indexed="13"/>
        <bgColor indexed="64"/>
      </patternFill>
    </fill>
    <fill>
      <patternFill patternType="solid">
        <fgColor indexed="18"/>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s>
  <borders count="158">
    <border>
      <left/>
      <right/>
      <top/>
      <bottom/>
      <diagonal/>
    </border>
    <border>
      <left style="medium"/>
      <right style="thin"/>
      <top style="thin"/>
      <bottom style="thin"/>
    </border>
    <border>
      <left>
        <color indexed="63"/>
      </left>
      <right style="medium"/>
      <top>
        <color indexed="63"/>
      </top>
      <bottom style="medium"/>
    </border>
    <border>
      <left style="double"/>
      <right style="thin"/>
      <top style="medium"/>
      <bottom style="medium"/>
    </border>
    <border>
      <left style="thin"/>
      <right style="medium"/>
      <top style="medium"/>
      <bottom style="medium"/>
    </border>
    <border>
      <left style="medium"/>
      <right>
        <color indexed="63"/>
      </right>
      <top style="double"/>
      <bottom style="medium"/>
    </border>
    <border>
      <left style="medium"/>
      <right style="thin"/>
      <top style="medium"/>
      <bottom style="medium"/>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color indexed="63"/>
      </left>
      <right>
        <color indexed="63"/>
      </right>
      <top>
        <color indexed="63"/>
      </top>
      <bottom style="medium"/>
    </border>
    <border>
      <left style="medium"/>
      <right style="thin"/>
      <top>
        <color indexed="63"/>
      </top>
      <bottom>
        <color indexed="63"/>
      </bottom>
    </border>
    <border>
      <left style="double"/>
      <right style="medium"/>
      <top>
        <color indexed="63"/>
      </top>
      <bottom style="medium"/>
    </border>
    <border>
      <left>
        <color indexed="63"/>
      </left>
      <right style="medium"/>
      <top style="medium"/>
      <bottom>
        <color indexed="63"/>
      </bottom>
    </border>
    <border>
      <left>
        <color indexed="63"/>
      </left>
      <right style="double"/>
      <top>
        <color indexed="63"/>
      </top>
      <bottom style="medium"/>
    </border>
    <border>
      <left style="double"/>
      <right style="thin"/>
      <top style="double"/>
      <bottom style="medium"/>
    </border>
    <border>
      <left style="double"/>
      <right style="medium"/>
      <top style="double"/>
      <bottom style="medium"/>
    </border>
    <border>
      <left style="medium"/>
      <right>
        <color indexed="63"/>
      </right>
      <top style="medium"/>
      <bottom style="medium"/>
    </border>
    <border>
      <left style="double"/>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color indexed="63"/>
      </top>
      <bottom style="medium"/>
    </border>
    <border>
      <left style="thin"/>
      <right style="medium"/>
      <top style="double"/>
      <bottom style="medium"/>
    </border>
    <border>
      <left style="medium"/>
      <right style="medium"/>
      <top style="double"/>
      <bottom style="medium"/>
    </border>
    <border>
      <left>
        <color indexed="63"/>
      </left>
      <right style="medium"/>
      <top style="double"/>
      <bottom style="medium"/>
    </border>
    <border>
      <left style="medium"/>
      <right style="medium"/>
      <top style="medium"/>
      <bottom style="medium"/>
    </border>
    <border>
      <left style="medium"/>
      <right style="thin"/>
      <top style="thin"/>
      <bottom style="medium"/>
    </border>
    <border>
      <left style="medium"/>
      <right style="thin"/>
      <top style="thin"/>
      <bottom>
        <color indexed="63"/>
      </bottom>
    </border>
    <border>
      <left style="medium"/>
      <right style="double"/>
      <top style="double"/>
      <bottom style="medium"/>
    </border>
    <border>
      <left style="double"/>
      <right style="thin"/>
      <top style="thin"/>
      <bottom style="thin"/>
    </border>
    <border>
      <left style="double"/>
      <right style="thin"/>
      <top style="medium"/>
      <bottom style="thin"/>
    </border>
    <border>
      <left style="thin"/>
      <right style="medium"/>
      <top style="medium"/>
      <bottom style="thin"/>
    </border>
    <border>
      <left style="thin"/>
      <right style="medium"/>
      <top style="thin"/>
      <bottom style="thin"/>
    </border>
    <border>
      <left style="double"/>
      <right style="thin"/>
      <top style="thin"/>
      <bottom>
        <color indexed="63"/>
      </bottom>
    </border>
    <border>
      <left style="thin"/>
      <right style="medium"/>
      <top style="thin"/>
      <bottom>
        <color indexed="63"/>
      </bottom>
    </border>
    <border>
      <left style="double"/>
      <right style="medium"/>
      <top style="medium"/>
      <bottom style="thin"/>
    </border>
    <border>
      <left style="double"/>
      <right style="medium"/>
      <top style="thin"/>
      <bottom style="thin"/>
    </border>
    <border>
      <left style="double"/>
      <right style="medium"/>
      <top style="thin"/>
      <bottom style="double"/>
    </border>
    <border>
      <left>
        <color indexed="63"/>
      </left>
      <right style="medium"/>
      <top style="medium"/>
      <bottom style="thin"/>
    </border>
    <border>
      <left>
        <color indexed="63"/>
      </left>
      <right>
        <color indexed="63"/>
      </right>
      <top style="medium"/>
      <bottom style="thin"/>
    </border>
    <border>
      <left>
        <color indexed="63"/>
      </left>
      <right style="medium"/>
      <top style="thin"/>
      <bottom style="medium"/>
    </border>
    <border>
      <left>
        <color indexed="63"/>
      </left>
      <right>
        <color indexed="63"/>
      </right>
      <top style="thin"/>
      <bottom style="medium"/>
    </border>
    <border>
      <left style="double"/>
      <right style="medium"/>
      <top style="thin"/>
      <bottom style="medium"/>
    </border>
    <border>
      <left>
        <color indexed="63"/>
      </left>
      <right style="medium"/>
      <top style="thin"/>
      <bottom>
        <color indexed="63"/>
      </bottom>
    </border>
    <border>
      <left>
        <color indexed="63"/>
      </left>
      <right>
        <color indexed="63"/>
      </right>
      <top style="thin"/>
      <bottom>
        <color indexed="63"/>
      </bottom>
    </border>
    <border>
      <left style="double"/>
      <right style="medium"/>
      <top style="thin"/>
      <bottom>
        <color indexed="63"/>
      </bottom>
    </border>
    <border>
      <left style="medium"/>
      <right style="double"/>
      <top style="medium"/>
      <bottom style="thin"/>
    </border>
    <border>
      <left style="medium"/>
      <right style="medium"/>
      <top style="medium"/>
      <bottom style="thin"/>
    </border>
    <border>
      <left style="medium"/>
      <right style="double"/>
      <top style="thin"/>
      <bottom style="thin"/>
    </border>
    <border>
      <left style="medium"/>
      <right style="medium"/>
      <top style="thin"/>
      <bottom style="thin"/>
    </border>
    <border>
      <left>
        <color indexed="63"/>
      </left>
      <right style="double"/>
      <top style="thin"/>
      <bottom>
        <color indexed="63"/>
      </bottom>
    </border>
    <border>
      <left>
        <color indexed="63"/>
      </left>
      <right style="medium"/>
      <top style="thin"/>
      <bottom style="thin"/>
    </border>
    <border>
      <left>
        <color indexed="63"/>
      </left>
      <right style="medium"/>
      <top style="medium"/>
      <bottom style="medium"/>
    </border>
    <border>
      <left style="double"/>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double"/>
      <right style="thin"/>
      <top style="thin"/>
      <bottom style="medium"/>
    </border>
    <border>
      <left style="thin"/>
      <right style="thin"/>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color indexed="63"/>
      </top>
      <bottom style="thin"/>
    </border>
    <border>
      <left style="thin"/>
      <right>
        <color indexed="63"/>
      </right>
      <top>
        <color indexed="63"/>
      </top>
      <bottom style="thin"/>
    </border>
    <border>
      <left style="thin"/>
      <right style="double"/>
      <top style="medium"/>
      <bottom style="medium"/>
    </border>
    <border>
      <left style="double"/>
      <right style="medium"/>
      <top>
        <color indexed="63"/>
      </top>
      <bottom style="thin"/>
    </border>
    <border>
      <left style="double"/>
      <right style="medium"/>
      <top style="double"/>
      <bottom style="double"/>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style="thin"/>
      <top style="thin"/>
      <bottom>
        <color indexed="63"/>
      </bottom>
    </border>
    <border>
      <left style="medium"/>
      <right style="medium"/>
      <top style="thin"/>
      <bottom>
        <color indexed="63"/>
      </bottom>
    </border>
    <border>
      <left style="medium"/>
      <right style="thin"/>
      <top>
        <color indexed="63"/>
      </top>
      <bottom style="hair"/>
    </border>
    <border>
      <left style="medium"/>
      <right style="thin"/>
      <top style="hair"/>
      <bottom style="hair"/>
    </border>
    <border>
      <left style="medium"/>
      <right style="thin"/>
      <top style="hair"/>
      <bottom style="thin"/>
    </border>
    <border>
      <left style="medium"/>
      <right style="thin"/>
      <top>
        <color indexed="63"/>
      </top>
      <bottom style="thin"/>
    </border>
    <border>
      <left style="thin"/>
      <right style="double"/>
      <top style="thin"/>
      <bottom style="thin"/>
    </border>
    <border>
      <left style="thin"/>
      <right style="double"/>
      <top style="thin"/>
      <bottom style="medium"/>
    </border>
    <border>
      <left style="double"/>
      <right style="medium"/>
      <top style="double"/>
      <bottom style="thin"/>
    </border>
    <border>
      <left style="double"/>
      <right style="thin"/>
      <top style="medium"/>
      <bottom>
        <color indexed="63"/>
      </bottom>
    </border>
    <border>
      <left style="thin"/>
      <right style="medium"/>
      <top style="medium"/>
      <bottom>
        <color indexed="63"/>
      </bottom>
    </border>
    <border>
      <left style="medium"/>
      <right style="medium"/>
      <top style="thin"/>
      <bottom style="double"/>
    </border>
    <border>
      <left style="double"/>
      <right>
        <color indexed="63"/>
      </right>
      <top style="medium"/>
      <bottom style="medium"/>
    </border>
    <border>
      <left style="medium"/>
      <right style="medium"/>
      <top>
        <color indexed="63"/>
      </top>
      <bottom>
        <color indexed="63"/>
      </bottom>
    </border>
    <border>
      <left style="thin"/>
      <right style="medium"/>
      <top>
        <color indexed="63"/>
      </top>
      <bottom>
        <color indexed="63"/>
      </bottom>
    </border>
    <border>
      <left style="medium"/>
      <right style="medium"/>
      <top>
        <color indexed="63"/>
      </top>
      <bottom style="hair"/>
    </border>
    <border>
      <left style="medium"/>
      <right style="medium"/>
      <top style="hair"/>
      <bottom style="hair"/>
    </border>
    <border>
      <left style="medium"/>
      <right style="medium"/>
      <top style="hair"/>
      <bottom style="thin"/>
    </border>
    <border>
      <left style="thin"/>
      <right>
        <color indexed="63"/>
      </right>
      <top style="medium"/>
      <bottom style="medium"/>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color indexed="63"/>
      </left>
      <right style="medium"/>
      <top>
        <color indexed="63"/>
      </top>
      <bottom style="thin"/>
    </border>
    <border>
      <left style="medium"/>
      <right style="thin"/>
      <top style="thin"/>
      <bottom style="double"/>
    </border>
    <border>
      <left style="thin"/>
      <right style="medium"/>
      <top>
        <color indexed="63"/>
      </top>
      <bottom style="thin"/>
    </border>
    <border>
      <left style="medium"/>
      <right style="thin"/>
      <top>
        <color indexed="63"/>
      </top>
      <bottom style="double"/>
    </border>
    <border>
      <left style="medium"/>
      <right>
        <color indexed="63"/>
      </right>
      <top>
        <color indexed="63"/>
      </top>
      <bottom style="thin"/>
    </border>
    <border>
      <left style="medium"/>
      <right style="medium"/>
      <top style="thin"/>
      <bottom style="medium"/>
    </border>
    <border>
      <left style="medium"/>
      <right>
        <color indexed="63"/>
      </right>
      <top style="medium"/>
      <bottom style="thin"/>
    </border>
    <border>
      <left style="medium"/>
      <right>
        <color indexed="63"/>
      </right>
      <top>
        <color indexed="63"/>
      </top>
      <bottom style="medium"/>
    </border>
    <border>
      <left style="thin"/>
      <right>
        <color indexed="63"/>
      </right>
      <top style="double"/>
      <bottom style="medium"/>
    </border>
    <border>
      <left style="medium"/>
      <right style="thin"/>
      <top style="double"/>
      <bottom style="medium"/>
    </border>
    <border>
      <left style="thin"/>
      <right style="medium"/>
      <top style="thin"/>
      <bottom style="double"/>
    </border>
    <border>
      <left style="thin">
        <color indexed="12"/>
      </left>
      <right>
        <color indexed="63"/>
      </right>
      <top>
        <color indexed="63"/>
      </top>
      <bottom>
        <color indexed="63"/>
      </bottom>
    </border>
    <border>
      <left style="double"/>
      <right style="thin"/>
      <top>
        <color indexed="63"/>
      </top>
      <bottom>
        <color indexed="63"/>
      </bottom>
    </border>
    <border>
      <left style="double"/>
      <right style="thin"/>
      <top>
        <color indexed="63"/>
      </top>
      <bottom style="hair"/>
    </border>
    <border>
      <left style="thin"/>
      <right style="medium"/>
      <top>
        <color indexed="63"/>
      </top>
      <bottom style="hair"/>
    </border>
    <border>
      <left style="double"/>
      <right style="thin"/>
      <top style="hair"/>
      <bottom style="hair"/>
    </border>
    <border>
      <left style="thin"/>
      <right style="medium"/>
      <top style="hair"/>
      <bottom style="hair"/>
    </border>
    <border>
      <left style="double"/>
      <right style="thin"/>
      <top style="hair"/>
      <bottom style="thin"/>
    </border>
    <border>
      <left style="thin"/>
      <right style="medium"/>
      <top style="hair"/>
      <bottom style="thin"/>
    </border>
    <border>
      <left>
        <color indexed="63"/>
      </left>
      <right>
        <color indexed="63"/>
      </right>
      <top style="thin"/>
      <bottom style="double"/>
    </border>
    <border>
      <left>
        <color indexed="63"/>
      </left>
      <right style="double"/>
      <top style="thin"/>
      <bottom style="double"/>
    </border>
    <border>
      <left style="thin"/>
      <right>
        <color indexed="63"/>
      </right>
      <top style="thin"/>
      <bottom style="double"/>
    </border>
    <border>
      <left>
        <color indexed="63"/>
      </left>
      <right style="thin"/>
      <top style="medium"/>
      <bottom style="medium"/>
    </border>
    <border>
      <left>
        <color indexed="63"/>
      </left>
      <right style="double"/>
      <top style="thin"/>
      <bottom style="thin"/>
    </border>
    <border>
      <left>
        <color indexed="63"/>
      </left>
      <right>
        <color indexed="63"/>
      </right>
      <top style="medium"/>
      <bottom style="medium"/>
    </border>
    <border>
      <left>
        <color indexed="63"/>
      </left>
      <right style="double"/>
      <top style="medium"/>
      <bottom style="mediu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double"/>
      <bottom style="medium"/>
    </border>
    <border>
      <left>
        <color indexed="63"/>
      </left>
      <right style="double"/>
      <top style="double"/>
      <bottom style="medium"/>
    </border>
    <border>
      <left>
        <color indexed="63"/>
      </left>
      <right style="double"/>
      <top style="medium"/>
      <bottom style="thin"/>
    </border>
    <border>
      <left>
        <color indexed="63"/>
      </left>
      <right style="double"/>
      <top>
        <color indexed="63"/>
      </top>
      <bottom>
        <color indexed="63"/>
      </bottom>
    </border>
    <border>
      <left>
        <color indexed="63"/>
      </left>
      <right style="double"/>
      <top style="thin"/>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thin"/>
      <top style="thin"/>
      <bottom style="medium"/>
    </border>
    <border>
      <left>
        <color indexed="63"/>
      </left>
      <right style="thin"/>
      <top style="medium"/>
      <bottom style="thin"/>
    </border>
    <border>
      <left style="double"/>
      <right>
        <color indexed="63"/>
      </right>
      <top style="medium"/>
      <bottom>
        <color indexed="63"/>
      </bottom>
    </border>
    <border>
      <left style="double"/>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style="thin"/>
      <top>
        <color indexed="63"/>
      </top>
      <bottom style="thin"/>
    </border>
    <border>
      <left style="medium"/>
      <right style="medium"/>
      <top>
        <color indexed="63"/>
      </top>
      <bottom style="medium"/>
    </border>
    <border>
      <left>
        <color indexed="63"/>
      </left>
      <right style="medium"/>
      <top style="thin"/>
      <bottom style="double"/>
    </border>
    <border>
      <left style="thin"/>
      <right>
        <color indexed="63"/>
      </right>
      <top>
        <color indexed="63"/>
      </top>
      <bottom style="double"/>
    </border>
    <border>
      <left>
        <color indexed="63"/>
      </left>
      <right>
        <color indexed="63"/>
      </right>
      <top>
        <color indexed="63"/>
      </top>
      <bottom style="double"/>
    </border>
    <border>
      <left style="medium"/>
      <right style="medium"/>
      <top>
        <color indexed="63"/>
      </top>
      <bottom style="double"/>
    </border>
    <border>
      <left style="thin"/>
      <right style="medium"/>
      <top>
        <color indexed="63"/>
      </top>
      <bottom style="double"/>
    </border>
    <border>
      <left>
        <color indexed="63"/>
      </left>
      <right style="medium"/>
      <top>
        <color indexed="63"/>
      </top>
      <bottom style="double"/>
    </border>
  </borders>
  <cellStyleXfs count="23">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14">
    <xf numFmtId="0" fontId="0" fillId="0" borderId="0" xfId="0" applyAlignment="1">
      <alignment/>
    </xf>
    <xf numFmtId="0" fontId="1" fillId="0" borderId="0" xfId="0" applyFont="1" applyAlignment="1">
      <alignment/>
    </xf>
    <xf numFmtId="0" fontId="11" fillId="0" borderId="0" xfId="0" applyFont="1" applyAlignment="1">
      <alignment/>
    </xf>
    <xf numFmtId="0" fontId="1" fillId="0" borderId="1" xfId="0" applyFont="1" applyFill="1" applyBorder="1" applyAlignment="1">
      <alignment horizontal="right"/>
    </xf>
    <xf numFmtId="0" fontId="1" fillId="0" borderId="0" xfId="0" applyFont="1" applyFill="1" applyBorder="1" applyAlignment="1">
      <alignment/>
    </xf>
    <xf numFmtId="0" fontId="10" fillId="2" borderId="2" xfId="0" applyFont="1" applyFill="1" applyBorder="1" applyAlignment="1">
      <alignment horizontal="center" wrapText="1"/>
    </xf>
    <xf numFmtId="0" fontId="1" fillId="0" borderId="0" xfId="0" applyFont="1" applyFill="1" applyAlignment="1">
      <alignment/>
    </xf>
    <xf numFmtId="0" fontId="6" fillId="2" borderId="0" xfId="0" applyFont="1" applyFill="1" applyBorder="1" applyAlignment="1">
      <alignment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2" fillId="4" borderId="5" xfId="0" applyFont="1" applyFill="1" applyBorder="1" applyAlignment="1">
      <alignment horizontal="right" wrapText="1"/>
    </xf>
    <xf numFmtId="0" fontId="9" fillId="3" borderId="6" xfId="0" applyFont="1" applyFill="1" applyBorder="1" applyAlignment="1">
      <alignment horizontal="center" vertical="center" wrapText="1"/>
    </xf>
    <xf numFmtId="0" fontId="12" fillId="4" borderId="7" xfId="0" applyFont="1" applyFill="1" applyBorder="1" applyAlignment="1">
      <alignment horizontal="left"/>
    </xf>
    <xf numFmtId="0" fontId="1" fillId="4" borderId="7" xfId="0" applyFont="1" applyFill="1" applyBorder="1" applyAlignment="1">
      <alignment horizontal="right"/>
    </xf>
    <xf numFmtId="0" fontId="1" fillId="4" borderId="8" xfId="0" applyFont="1" applyFill="1" applyBorder="1" applyAlignment="1">
      <alignment horizontal="right"/>
    </xf>
    <xf numFmtId="0" fontId="9" fillId="3" borderId="9" xfId="0" applyFont="1" applyFill="1" applyBorder="1" applyAlignment="1">
      <alignment horizontal="center" vertic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9" fillId="2" borderId="6" xfId="0" applyFont="1" applyFill="1" applyBorder="1" applyAlignment="1">
      <alignment horizontal="center" wrapText="1"/>
    </xf>
    <xf numFmtId="0" fontId="10" fillId="2" borderId="12" xfId="0" applyFont="1" applyFill="1" applyBorder="1" applyAlignment="1">
      <alignment horizontal="center" wrapText="1"/>
    </xf>
    <xf numFmtId="0" fontId="9" fillId="3" borderId="13" xfId="0" applyFont="1" applyFill="1" applyBorder="1" applyAlignment="1">
      <alignment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wrapText="1"/>
    </xf>
    <xf numFmtId="0" fontId="6" fillId="3" borderId="14" xfId="0" applyFont="1" applyFill="1" applyBorder="1" applyAlignment="1">
      <alignment horizontal="center" wrapText="1"/>
    </xf>
    <xf numFmtId="3" fontId="12" fillId="4" borderId="15" xfId="0" applyNumberFormat="1" applyFont="1" applyFill="1" applyBorder="1" applyAlignment="1">
      <alignment horizontal="center"/>
    </xf>
    <xf numFmtId="3" fontId="12" fillId="4" borderId="16" xfId="0" applyNumberFormat="1" applyFont="1" applyFill="1" applyBorder="1" applyAlignment="1">
      <alignment horizontal="center"/>
    </xf>
    <xf numFmtId="0" fontId="6" fillId="4" borderId="5" xfId="0" applyFont="1" applyFill="1" applyBorder="1" applyAlignment="1">
      <alignment horizontal="right" wrapText="1"/>
    </xf>
    <xf numFmtId="0" fontId="9" fillId="4" borderId="5" xfId="0" applyFont="1" applyFill="1" applyBorder="1" applyAlignment="1">
      <alignment/>
    </xf>
    <xf numFmtId="0" fontId="6" fillId="4" borderId="17" xfId="0" applyFont="1" applyFill="1" applyBorder="1" applyAlignment="1">
      <alignment horizontal="right" wrapText="1"/>
    </xf>
    <xf numFmtId="0" fontId="9" fillId="3" borderId="18" xfId="0" applyFont="1" applyFill="1" applyBorder="1" applyAlignment="1">
      <alignment horizontal="center" vertical="center" wrapText="1"/>
    </xf>
    <xf numFmtId="0" fontId="13" fillId="5" borderId="19" xfId="0" applyFont="1" applyFill="1" applyBorder="1" applyAlignment="1">
      <alignment vertical="top"/>
    </xf>
    <xf numFmtId="0" fontId="13" fillId="4" borderId="19" xfId="0" applyFont="1" applyFill="1" applyBorder="1" applyAlignment="1">
      <alignment vertical="top"/>
    </xf>
    <xf numFmtId="0" fontId="9" fillId="3" borderId="19" xfId="0" applyFont="1" applyFill="1" applyBorder="1" applyAlignment="1">
      <alignment horizontal="left"/>
    </xf>
    <xf numFmtId="0" fontId="9" fillId="3" borderId="19" xfId="0" applyFont="1" applyFill="1" applyBorder="1" applyAlignment="1">
      <alignment horizontal="left" vertical="top" wrapText="1"/>
    </xf>
    <xf numFmtId="0" fontId="1" fillId="0" borderId="0" xfId="0" applyFont="1" applyAlignment="1">
      <alignment horizontal="left"/>
    </xf>
    <xf numFmtId="0" fontId="1" fillId="0" borderId="0" xfId="0" applyFont="1" applyFill="1" applyBorder="1" applyAlignment="1">
      <alignment horizontal="right"/>
    </xf>
    <xf numFmtId="0" fontId="1" fillId="0" borderId="0" xfId="0" applyFont="1" applyBorder="1" applyAlignment="1">
      <alignment/>
    </xf>
    <xf numFmtId="0" fontId="15" fillId="0" borderId="0" xfId="0" applyFont="1" applyFill="1" applyBorder="1" applyAlignment="1">
      <alignment/>
    </xf>
    <xf numFmtId="0" fontId="9" fillId="3" borderId="20" xfId="0" applyFont="1" applyFill="1" applyBorder="1" applyAlignment="1">
      <alignment/>
    </xf>
    <xf numFmtId="0" fontId="9" fillId="3" borderId="21" xfId="0" applyFont="1" applyFill="1" applyBorder="1" applyAlignment="1">
      <alignment/>
    </xf>
    <xf numFmtId="0" fontId="9" fillId="3" borderId="22" xfId="0" applyFont="1" applyFill="1" applyBorder="1" applyAlignment="1">
      <alignment/>
    </xf>
    <xf numFmtId="0" fontId="9" fillId="3" borderId="19" xfId="0" applyFont="1" applyFill="1" applyBorder="1" applyAlignment="1">
      <alignment horizontal="left" vertical="top"/>
    </xf>
    <xf numFmtId="0" fontId="1" fillId="3" borderId="21" xfId="0" applyFont="1" applyFill="1" applyBorder="1" applyAlignment="1">
      <alignment/>
    </xf>
    <xf numFmtId="0" fontId="1" fillId="3" borderId="22" xfId="0" applyFont="1" applyFill="1" applyBorder="1" applyAlignment="1">
      <alignment/>
    </xf>
    <xf numFmtId="0" fontId="1" fillId="2" borderId="0" xfId="0" applyFont="1" applyFill="1" applyAlignment="1">
      <alignment/>
    </xf>
    <xf numFmtId="0" fontId="9" fillId="3" borderId="19" xfId="0" applyFont="1" applyFill="1" applyBorder="1" applyAlignment="1">
      <alignment horizontal="centerContinuous"/>
    </xf>
    <xf numFmtId="0" fontId="9" fillId="3" borderId="0" xfId="0" applyFont="1" applyFill="1" applyAlignment="1">
      <alignment horizontal="centerContinuous"/>
    </xf>
    <xf numFmtId="0" fontId="5" fillId="0" borderId="0" xfId="0" applyFont="1" applyAlignment="1">
      <alignment/>
    </xf>
    <xf numFmtId="0" fontId="12" fillId="2" borderId="9" xfId="0" applyFont="1" applyFill="1" applyBorder="1" applyAlignment="1">
      <alignment horizontal="justify" wrapText="1"/>
    </xf>
    <xf numFmtId="0" fontId="12" fillId="2" borderId="1" xfId="0" applyFont="1" applyFill="1" applyBorder="1" applyAlignment="1">
      <alignment wrapText="1"/>
    </xf>
    <xf numFmtId="0" fontId="12" fillId="2" borderId="1" xfId="0" applyFont="1" applyFill="1" applyBorder="1" applyAlignment="1">
      <alignment horizontal="justify" wrapText="1"/>
    </xf>
    <xf numFmtId="0" fontId="12" fillId="2" borderId="23" xfId="0" applyFont="1" applyFill="1" applyBorder="1" applyAlignment="1">
      <alignment wrapText="1"/>
    </xf>
    <xf numFmtId="0" fontId="20" fillId="2" borderId="11" xfId="0" applyFont="1" applyFill="1" applyBorder="1" applyAlignment="1">
      <alignment vertical="top" wrapText="1"/>
    </xf>
    <xf numFmtId="0" fontId="12" fillId="2" borderId="11" xfId="0" applyFont="1" applyFill="1" applyBorder="1" applyAlignment="1">
      <alignment wrapText="1"/>
    </xf>
    <xf numFmtId="0" fontId="15" fillId="2" borderId="24" xfId="0" applyFont="1" applyFill="1" applyBorder="1" applyAlignment="1">
      <alignment wrapText="1"/>
    </xf>
    <xf numFmtId="0" fontId="12" fillId="2" borderId="9" xfId="0" applyFont="1" applyFill="1" applyBorder="1" applyAlignment="1">
      <alignment vertical="top" wrapText="1"/>
    </xf>
    <xf numFmtId="0" fontId="18" fillId="2" borderId="11" xfId="0" applyFont="1" applyFill="1" applyBorder="1" applyAlignment="1">
      <alignment horizontal="left" vertical="top" wrapText="1"/>
    </xf>
    <xf numFmtId="0" fontId="19" fillId="2" borderId="24" xfId="0" applyFont="1" applyFill="1" applyBorder="1" applyAlignment="1">
      <alignment horizontal="left" vertical="top" wrapText="1"/>
    </xf>
    <xf numFmtId="0" fontId="8" fillId="2" borderId="0" xfId="0" applyFont="1" applyFill="1" applyBorder="1" applyAlignment="1">
      <alignment horizontal="center"/>
    </xf>
    <xf numFmtId="0" fontId="1" fillId="2" borderId="0" xfId="0" applyFont="1" applyFill="1" applyAlignment="1">
      <alignment/>
    </xf>
    <xf numFmtId="3" fontId="12" fillId="4" borderId="15" xfId="0" applyNumberFormat="1" applyFont="1" applyFill="1" applyBorder="1" applyAlignment="1">
      <alignment horizontal="center" wrapText="1"/>
    </xf>
    <xf numFmtId="3" fontId="12" fillId="4" borderId="25" xfId="0" applyNumberFormat="1" applyFont="1" applyFill="1" applyBorder="1" applyAlignment="1">
      <alignment horizontal="center" wrapText="1"/>
    </xf>
    <xf numFmtId="3" fontId="12" fillId="4" borderId="16" xfId="0" applyNumberFormat="1" applyFont="1" applyFill="1" applyBorder="1" applyAlignment="1">
      <alignment horizontal="center" wrapText="1"/>
    </xf>
    <xf numFmtId="3" fontId="12" fillId="4" borderId="26" xfId="0" applyNumberFormat="1" applyFont="1" applyFill="1" applyBorder="1" applyAlignment="1">
      <alignment horizontal="center" wrapText="1"/>
    </xf>
    <xf numFmtId="3" fontId="12" fillId="4" borderId="27" xfId="0" applyNumberFormat="1" applyFont="1" applyFill="1" applyBorder="1" applyAlignment="1">
      <alignment horizontal="center" wrapText="1"/>
    </xf>
    <xf numFmtId="0" fontId="9" fillId="3" borderId="28" xfId="0" applyFont="1" applyFill="1" applyBorder="1" applyAlignment="1">
      <alignment horizontal="center" vertical="center" wrapText="1"/>
    </xf>
    <xf numFmtId="0" fontId="12" fillId="0" borderId="1" xfId="0" applyFont="1" applyFill="1" applyBorder="1" applyAlignment="1">
      <alignment wrapText="1"/>
    </xf>
    <xf numFmtId="0" fontId="12" fillId="0" borderId="1" xfId="0" applyFont="1" applyFill="1" applyBorder="1" applyAlignment="1">
      <alignment horizontal="left" wrapText="1"/>
    </xf>
    <xf numFmtId="0" fontId="12" fillId="2" borderId="29" xfId="0" applyFont="1" applyFill="1" applyBorder="1" applyAlignment="1">
      <alignment horizontal="justify" wrapText="1"/>
    </xf>
    <xf numFmtId="0" fontId="12" fillId="2" borderId="30" xfId="0" applyFont="1" applyFill="1" applyBorder="1" applyAlignment="1">
      <alignment horizontal="justify" wrapText="1"/>
    </xf>
    <xf numFmtId="0" fontId="12" fillId="2" borderId="9" xfId="0" applyFont="1" applyFill="1" applyBorder="1" applyAlignment="1">
      <alignment wrapText="1"/>
    </xf>
    <xf numFmtId="0" fontId="12" fillId="2" borderId="23" xfId="0" applyFont="1" applyFill="1" applyBorder="1" applyAlignment="1">
      <alignment horizontal="justify" wrapText="1"/>
    </xf>
    <xf numFmtId="0" fontId="12" fillId="2" borderId="6" xfId="0" applyFont="1" applyFill="1" applyBorder="1" applyAlignment="1">
      <alignment horizontal="justify" wrapText="1"/>
    </xf>
    <xf numFmtId="0" fontId="12" fillId="2" borderId="30" xfId="0" applyFont="1" applyFill="1" applyBorder="1" applyAlignment="1">
      <alignment wrapText="1"/>
    </xf>
    <xf numFmtId="0" fontId="1" fillId="2" borderId="0" xfId="0" applyFont="1" applyFill="1" applyAlignment="1">
      <alignment horizontal="left"/>
    </xf>
    <xf numFmtId="0" fontId="9" fillId="3" borderId="17" xfId="0" applyFont="1" applyFill="1" applyBorder="1" applyAlignment="1">
      <alignment horizontal="center" vertical="center" wrapText="1"/>
    </xf>
    <xf numFmtId="3" fontId="12" fillId="4" borderId="31" xfId="0" applyNumberFormat="1" applyFont="1" applyFill="1" applyBorder="1" applyAlignment="1">
      <alignment horizontal="center" wrapText="1"/>
    </xf>
    <xf numFmtId="3" fontId="0" fillId="0" borderId="0" xfId="0" applyNumberFormat="1" applyAlignment="1">
      <alignment/>
    </xf>
    <xf numFmtId="3" fontId="1" fillId="5" borderId="32" xfId="0" applyNumberFormat="1" applyFont="1" applyFill="1" applyBorder="1" applyAlignment="1" applyProtection="1">
      <alignment wrapText="1"/>
      <protection locked="0"/>
    </xf>
    <xf numFmtId="3" fontId="7" fillId="5" borderId="33" xfId="0" applyNumberFormat="1" applyFont="1" applyFill="1" applyBorder="1" applyAlignment="1" applyProtection="1">
      <alignment wrapText="1"/>
      <protection locked="0"/>
    </xf>
    <xf numFmtId="3" fontId="7" fillId="5" borderId="34" xfId="0" applyNumberFormat="1" applyFont="1" applyFill="1" applyBorder="1" applyAlignment="1" applyProtection="1">
      <alignment wrapText="1"/>
      <protection locked="0"/>
    </xf>
    <xf numFmtId="3" fontId="7" fillId="5" borderId="32" xfId="0" applyNumberFormat="1" applyFont="1" applyFill="1" applyBorder="1" applyAlignment="1" applyProtection="1">
      <alignment wrapText="1"/>
      <protection locked="0"/>
    </xf>
    <xf numFmtId="3" fontId="7" fillId="5" borderId="35" xfId="0" applyNumberFormat="1" applyFont="1" applyFill="1" applyBorder="1" applyAlignment="1" applyProtection="1">
      <alignment wrapText="1"/>
      <protection locked="0"/>
    </xf>
    <xf numFmtId="3" fontId="7" fillId="5" borderId="36" xfId="0" applyNumberFormat="1" applyFont="1" applyFill="1" applyBorder="1" applyAlignment="1" applyProtection="1">
      <alignment wrapText="1"/>
      <protection locked="0"/>
    </xf>
    <xf numFmtId="3" fontId="7" fillId="5" borderId="37" xfId="0" applyNumberFormat="1" applyFont="1" applyFill="1" applyBorder="1" applyAlignment="1" applyProtection="1">
      <alignment wrapText="1"/>
      <protection locked="0"/>
    </xf>
    <xf numFmtId="3" fontId="7" fillId="5" borderId="38" xfId="0" applyNumberFormat="1" applyFont="1" applyFill="1" applyBorder="1" applyAlignment="1" applyProtection="1">
      <alignment wrapText="1"/>
      <protection locked="0"/>
    </xf>
    <xf numFmtId="3" fontId="7" fillId="5" borderId="39" xfId="0" applyNumberFormat="1" applyFont="1" applyFill="1" applyBorder="1" applyAlignment="1" applyProtection="1">
      <alignment wrapText="1"/>
      <protection locked="0"/>
    </xf>
    <xf numFmtId="3" fontId="7" fillId="5" borderId="40" xfId="0" applyNumberFormat="1" applyFont="1" applyFill="1" applyBorder="1" applyAlignment="1" applyProtection="1">
      <alignment wrapText="1"/>
      <protection locked="0"/>
    </xf>
    <xf numFmtId="3" fontId="7" fillId="5" borderId="41" xfId="0" applyNumberFormat="1" applyFont="1" applyFill="1" applyBorder="1" applyAlignment="1" applyProtection="1">
      <alignment wrapText="1"/>
      <protection locked="0"/>
    </xf>
    <xf numFmtId="3" fontId="7" fillId="5" borderId="42" xfId="0" applyNumberFormat="1" applyFont="1" applyFill="1" applyBorder="1" applyAlignment="1" applyProtection="1">
      <alignment wrapText="1"/>
      <protection locked="0"/>
    </xf>
    <xf numFmtId="3" fontId="7" fillId="5" borderId="43" xfId="0" applyNumberFormat="1" applyFont="1" applyFill="1" applyBorder="1" applyAlignment="1" applyProtection="1">
      <alignment wrapText="1"/>
      <protection locked="0"/>
    </xf>
    <xf numFmtId="3" fontId="7" fillId="5" borderId="44" xfId="0" applyNumberFormat="1" applyFont="1" applyFill="1" applyBorder="1" applyAlignment="1" applyProtection="1">
      <alignment wrapText="1"/>
      <protection locked="0"/>
    </xf>
    <xf numFmtId="3" fontId="7" fillId="5" borderId="45" xfId="0" applyNumberFormat="1" applyFont="1" applyFill="1" applyBorder="1" applyAlignment="1" applyProtection="1">
      <alignment wrapText="1"/>
      <protection locked="0"/>
    </xf>
    <xf numFmtId="3" fontId="7" fillId="5" borderId="46" xfId="0" applyNumberFormat="1" applyFont="1" applyFill="1" applyBorder="1" applyAlignment="1" applyProtection="1">
      <alignment wrapText="1"/>
      <protection locked="0"/>
    </xf>
    <xf numFmtId="3" fontId="7" fillId="5" borderId="47" xfId="0" applyNumberFormat="1" applyFont="1" applyFill="1" applyBorder="1" applyAlignment="1" applyProtection="1">
      <alignment wrapText="1"/>
      <protection locked="0"/>
    </xf>
    <xf numFmtId="3" fontId="7" fillId="5" borderId="48" xfId="0" applyNumberFormat="1" applyFont="1" applyFill="1" applyBorder="1" applyAlignment="1" applyProtection="1">
      <alignment wrapText="1"/>
      <protection locked="0"/>
    </xf>
    <xf numFmtId="4" fontId="7" fillId="5" borderId="49" xfId="0" applyNumberFormat="1" applyFont="1" applyFill="1" applyBorder="1" applyAlignment="1" applyProtection="1">
      <alignment wrapText="1"/>
      <protection locked="0"/>
    </xf>
    <xf numFmtId="4" fontId="7" fillId="5" borderId="50" xfId="0" applyNumberFormat="1" applyFont="1" applyFill="1" applyBorder="1" applyAlignment="1" applyProtection="1">
      <alignment wrapText="1"/>
      <protection locked="0"/>
    </xf>
    <xf numFmtId="4" fontId="7" fillId="5" borderId="51" xfId="0" applyNumberFormat="1" applyFont="1" applyFill="1" applyBorder="1" applyAlignment="1" applyProtection="1">
      <alignment wrapText="1"/>
      <protection locked="0"/>
    </xf>
    <xf numFmtId="4" fontId="7" fillId="5" borderId="52" xfId="0" applyNumberFormat="1" applyFont="1" applyFill="1" applyBorder="1" applyAlignment="1" applyProtection="1">
      <alignment wrapText="1"/>
      <protection locked="0"/>
    </xf>
    <xf numFmtId="4" fontId="7" fillId="5" borderId="53" xfId="0" applyNumberFormat="1" applyFont="1" applyFill="1" applyBorder="1" applyAlignment="1" applyProtection="1">
      <alignment wrapText="1"/>
      <protection locked="0"/>
    </xf>
    <xf numFmtId="4" fontId="7" fillId="5" borderId="46" xfId="0" applyNumberFormat="1" applyFont="1" applyFill="1" applyBorder="1" applyAlignment="1" applyProtection="1">
      <alignment wrapText="1"/>
      <protection locked="0"/>
    </xf>
    <xf numFmtId="3" fontId="1" fillId="5" borderId="4" xfId="0" applyNumberFormat="1" applyFont="1" applyFill="1" applyBorder="1" applyAlignment="1" applyProtection="1">
      <alignment/>
      <protection locked="0"/>
    </xf>
    <xf numFmtId="3" fontId="7" fillId="5" borderId="54" xfId="0" applyNumberFormat="1" applyFont="1" applyFill="1" applyBorder="1" applyAlignment="1" applyProtection="1">
      <alignment wrapText="1"/>
      <protection locked="0"/>
    </xf>
    <xf numFmtId="0" fontId="1" fillId="2" borderId="0" xfId="0" applyFont="1" applyFill="1" applyBorder="1" applyAlignment="1">
      <alignment/>
    </xf>
    <xf numFmtId="0" fontId="9" fillId="3" borderId="55"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0" fillId="0" borderId="42" xfId="0" applyBorder="1" applyAlignment="1">
      <alignment/>
    </xf>
    <xf numFmtId="0" fontId="1" fillId="2" borderId="21" xfId="0" applyFont="1" applyFill="1" applyBorder="1" applyAlignment="1">
      <alignment horizontal="left" wrapText="1"/>
    </xf>
    <xf numFmtId="0" fontId="11" fillId="2" borderId="0" xfId="0" applyFont="1" applyFill="1" applyAlignment="1">
      <alignment/>
    </xf>
    <xf numFmtId="3" fontId="12" fillId="4" borderId="19" xfId="0" applyNumberFormat="1" applyFont="1" applyFill="1" applyBorder="1" applyAlignment="1">
      <alignment/>
    </xf>
    <xf numFmtId="3" fontId="1" fillId="5" borderId="19" xfId="0" applyNumberFormat="1" applyFont="1" applyFill="1" applyBorder="1" applyAlignment="1" applyProtection="1">
      <alignment/>
      <protection locked="0"/>
    </xf>
    <xf numFmtId="3" fontId="1" fillId="4" borderId="19" xfId="0" applyNumberFormat="1" applyFont="1" applyFill="1" applyBorder="1" applyAlignment="1">
      <alignment/>
    </xf>
    <xf numFmtId="3" fontId="1" fillId="4" borderId="57" xfId="0" applyNumberFormat="1" applyFont="1" applyFill="1" applyBorder="1" applyAlignment="1">
      <alignment/>
    </xf>
    <xf numFmtId="0" fontId="1" fillId="0" borderId="18" xfId="0" applyFont="1" applyBorder="1" applyAlignment="1">
      <alignment/>
    </xf>
    <xf numFmtId="0" fontId="9" fillId="2" borderId="0" xfId="0" applyFont="1" applyFill="1" applyAlignment="1">
      <alignment/>
    </xf>
    <xf numFmtId="0" fontId="0" fillId="0" borderId="41" xfId="0" applyBorder="1" applyAlignment="1">
      <alignment/>
    </xf>
    <xf numFmtId="3" fontId="1" fillId="5" borderId="32" xfId="0" applyNumberFormat="1" applyFont="1" applyFill="1" applyBorder="1" applyAlignment="1" applyProtection="1">
      <alignment/>
      <protection locked="0"/>
    </xf>
    <xf numFmtId="0" fontId="5" fillId="0" borderId="19" xfId="0" applyFont="1" applyFill="1" applyBorder="1" applyAlignment="1">
      <alignment horizontal="left" vertical="center" indent="1"/>
    </xf>
    <xf numFmtId="0" fontId="5" fillId="0" borderId="19" xfId="0" applyFont="1" applyFill="1" applyBorder="1" applyAlignment="1" quotePrefix="1">
      <alignment horizontal="left" vertical="center" indent="1"/>
    </xf>
    <xf numFmtId="0" fontId="5" fillId="0" borderId="57" xfId="0" applyFont="1" applyFill="1" applyBorder="1" applyAlignment="1">
      <alignment horizontal="left" vertical="center" indent="1"/>
    </xf>
    <xf numFmtId="0" fontId="5" fillId="0" borderId="58" xfId="0" applyFont="1" applyFill="1" applyBorder="1" applyAlignment="1">
      <alignment horizontal="left" vertical="center" indent="1"/>
    </xf>
    <xf numFmtId="0" fontId="5" fillId="0" borderId="59" xfId="0" applyFont="1" applyFill="1" applyBorder="1" applyAlignment="1">
      <alignment horizontal="left" vertical="center" indent="1"/>
    </xf>
    <xf numFmtId="0" fontId="1" fillId="2" borderId="0" xfId="0" applyFont="1" applyFill="1" applyBorder="1" applyAlignment="1">
      <alignment/>
    </xf>
    <xf numFmtId="0" fontId="1" fillId="2" borderId="0" xfId="0" applyFont="1" applyFill="1" applyAlignment="1">
      <alignment wrapText="1"/>
    </xf>
    <xf numFmtId="3" fontId="12" fillId="4" borderId="32" xfId="0" applyNumberFormat="1" applyFont="1" applyFill="1" applyBorder="1" applyAlignment="1">
      <alignment/>
    </xf>
    <xf numFmtId="3" fontId="1" fillId="4" borderId="32" xfId="0" applyNumberFormat="1" applyFont="1" applyFill="1" applyBorder="1" applyAlignment="1">
      <alignment/>
    </xf>
    <xf numFmtId="3" fontId="1" fillId="4" borderId="60" xfId="0" applyNumberFormat="1" applyFont="1" applyFill="1" applyBorder="1" applyAlignment="1">
      <alignment/>
    </xf>
    <xf numFmtId="0" fontId="6" fillId="3" borderId="12" xfId="0" applyFont="1" applyFill="1" applyBorder="1" applyAlignment="1">
      <alignment horizontal="center" wrapText="1"/>
    </xf>
    <xf numFmtId="3" fontId="7" fillId="5" borderId="38" xfId="0" applyNumberFormat="1" applyFont="1" applyFill="1" applyBorder="1" applyAlignment="1" applyProtection="1">
      <alignment horizontal="center" wrapText="1"/>
      <protection locked="0"/>
    </xf>
    <xf numFmtId="3" fontId="7" fillId="5" borderId="39" xfId="0" applyNumberFormat="1" applyFont="1" applyFill="1" applyBorder="1" applyAlignment="1" applyProtection="1">
      <alignment horizontal="center" wrapText="1"/>
      <protection locked="0"/>
    </xf>
    <xf numFmtId="3" fontId="7" fillId="5" borderId="48" xfId="0" applyNumberFormat="1" applyFont="1" applyFill="1" applyBorder="1" applyAlignment="1" applyProtection="1">
      <alignment horizontal="center" wrapText="1"/>
      <protection locked="0"/>
    </xf>
    <xf numFmtId="0" fontId="6" fillId="3" borderId="3" xfId="0" applyFont="1" applyFill="1" applyBorder="1" applyAlignment="1">
      <alignment horizontal="center" vertical="center" wrapText="1"/>
    </xf>
    <xf numFmtId="0" fontId="6" fillId="3" borderId="61" xfId="0" applyFont="1" applyFill="1" applyBorder="1" applyAlignment="1">
      <alignment horizontal="center" vertical="center" wrapText="1"/>
    </xf>
    <xf numFmtId="3" fontId="12" fillId="4" borderId="20" xfId="0" applyNumberFormat="1" applyFont="1" applyFill="1" applyBorder="1" applyAlignment="1">
      <alignment/>
    </xf>
    <xf numFmtId="3" fontId="1" fillId="5" borderId="20" xfId="0" applyNumberFormat="1" applyFont="1" applyFill="1" applyBorder="1" applyAlignment="1" applyProtection="1">
      <alignment/>
      <protection locked="0"/>
    </xf>
    <xf numFmtId="3" fontId="15" fillId="4" borderId="39" xfId="0" applyNumberFormat="1" applyFont="1" applyFill="1" applyBorder="1" applyAlignment="1">
      <alignment/>
    </xf>
    <xf numFmtId="3" fontId="12" fillId="4" borderId="45" xfId="0" applyNumberFormat="1" applyFont="1" applyFill="1" applyBorder="1" applyAlignment="1">
      <alignment/>
    </xf>
    <xf numFmtId="3" fontId="12" fillId="6" borderId="39" xfId="0" applyNumberFormat="1" applyFont="1" applyFill="1" applyBorder="1" applyAlignment="1">
      <alignment/>
    </xf>
    <xf numFmtId="0" fontId="7" fillId="2" borderId="23" xfId="0" applyFont="1" applyFill="1" applyBorder="1" applyAlignment="1">
      <alignment horizontal="right" wrapText="1"/>
    </xf>
    <xf numFmtId="0" fontId="7" fillId="2" borderId="29" xfId="0" applyFont="1" applyFill="1" applyBorder="1" applyAlignment="1">
      <alignment horizontal="right" wrapText="1"/>
    </xf>
    <xf numFmtId="0" fontId="7" fillId="2" borderId="30" xfId="0" applyFont="1" applyFill="1" applyBorder="1" applyAlignment="1">
      <alignment horizontal="right" wrapText="1"/>
    </xf>
    <xf numFmtId="0" fontId="15" fillId="2" borderId="1" xfId="0" applyFont="1" applyFill="1" applyBorder="1" applyAlignment="1">
      <alignment horizontal="right" wrapText="1"/>
    </xf>
    <xf numFmtId="0" fontId="15" fillId="2" borderId="30" xfId="0" applyFont="1" applyFill="1" applyBorder="1" applyAlignment="1">
      <alignment horizontal="right" wrapText="1"/>
    </xf>
    <xf numFmtId="0" fontId="1" fillId="2" borderId="62" xfId="0" applyFont="1" applyFill="1" applyBorder="1" applyAlignment="1">
      <alignment horizontal="left"/>
    </xf>
    <xf numFmtId="0" fontId="1" fillId="2" borderId="58" xfId="0" applyFont="1" applyFill="1" applyBorder="1" applyAlignment="1">
      <alignment horizontal="left"/>
    </xf>
    <xf numFmtId="0" fontId="1" fillId="2" borderId="63" xfId="0" applyFont="1" applyFill="1" applyBorder="1" applyAlignment="1">
      <alignment horizontal="left"/>
    </xf>
    <xf numFmtId="0" fontId="1" fillId="2" borderId="64" xfId="0" applyFont="1" applyFill="1" applyBorder="1" applyAlignment="1">
      <alignment/>
    </xf>
    <xf numFmtId="0" fontId="1" fillId="2" borderId="19" xfId="0" applyFont="1" applyFill="1" applyBorder="1" applyAlignment="1">
      <alignment horizontal="left"/>
    </xf>
    <xf numFmtId="0" fontId="1" fillId="2" borderId="19" xfId="0" applyFont="1" applyFill="1" applyBorder="1" applyAlignment="1">
      <alignment horizontal="left" vertical="top"/>
    </xf>
    <xf numFmtId="0" fontId="1" fillId="2" borderId="19" xfId="0" applyFont="1" applyFill="1" applyBorder="1" applyAlignment="1">
      <alignment horizontal="left" vertical="top" wrapText="1"/>
    </xf>
    <xf numFmtId="0" fontId="1" fillId="2" borderId="20" xfId="0" applyFont="1" applyFill="1" applyBorder="1" applyAlignment="1">
      <alignment/>
    </xf>
    <xf numFmtId="0" fontId="1" fillId="2" borderId="21" xfId="0" applyFont="1" applyFill="1" applyBorder="1" applyAlignment="1">
      <alignment/>
    </xf>
    <xf numFmtId="0" fontId="1" fillId="2" borderId="22" xfId="0" applyFont="1" applyFill="1" applyBorder="1" applyAlignment="1">
      <alignment/>
    </xf>
    <xf numFmtId="0" fontId="1" fillId="2" borderId="22" xfId="0" applyFont="1" applyFill="1" applyBorder="1" applyAlignment="1">
      <alignment horizontal="left" wrapText="1"/>
    </xf>
    <xf numFmtId="0" fontId="1" fillId="2" borderId="62" xfId="0" applyFont="1" applyFill="1" applyBorder="1" applyAlignment="1">
      <alignment/>
    </xf>
    <xf numFmtId="0" fontId="1" fillId="2" borderId="0" xfId="0" applyFont="1" applyFill="1" applyBorder="1" applyAlignment="1">
      <alignment horizontal="left" wrapText="1"/>
    </xf>
    <xf numFmtId="0" fontId="1" fillId="2" borderId="65" xfId="0" applyFont="1" applyFill="1" applyBorder="1" applyAlignment="1">
      <alignment horizontal="left" wrapText="1"/>
    </xf>
    <xf numFmtId="0" fontId="1" fillId="2" borderId="63" xfId="0" applyFont="1" applyFill="1" applyBorder="1" applyAlignment="1">
      <alignment horizontal="left" vertical="top"/>
    </xf>
    <xf numFmtId="0" fontId="1" fillId="2" borderId="58" xfId="0" applyFont="1" applyFill="1" applyBorder="1" applyAlignment="1">
      <alignment horizontal="left" vertical="top"/>
    </xf>
    <xf numFmtId="0" fontId="1" fillId="2" borderId="63" xfId="0" applyFont="1" applyFill="1" applyBorder="1" applyAlignment="1">
      <alignment/>
    </xf>
    <xf numFmtId="0" fontId="1" fillId="2" borderId="58" xfId="0" applyFont="1" applyFill="1" applyBorder="1" applyAlignment="1">
      <alignment/>
    </xf>
    <xf numFmtId="0" fontId="1" fillId="2" borderId="62" xfId="0" applyFont="1" applyFill="1" applyBorder="1" applyAlignment="1">
      <alignment horizontal="left" vertical="top"/>
    </xf>
    <xf numFmtId="0" fontId="10" fillId="3" borderId="18" xfId="0" applyFont="1" applyFill="1" applyBorder="1" applyAlignment="1">
      <alignment horizontal="center" vertical="center" wrapText="1"/>
    </xf>
    <xf numFmtId="0" fontId="10" fillId="3" borderId="55" xfId="0" applyFont="1" applyFill="1" applyBorder="1" applyAlignment="1">
      <alignment horizontal="center" vertical="center" wrapText="1"/>
    </xf>
    <xf numFmtId="3" fontId="12" fillId="4" borderId="66" xfId="0" applyNumberFormat="1" applyFont="1" applyFill="1" applyBorder="1" applyAlignment="1">
      <alignment/>
    </xf>
    <xf numFmtId="3" fontId="12" fillId="4" borderId="58" xfId="0" applyNumberFormat="1" applyFont="1" applyFill="1" applyBorder="1" applyAlignment="1">
      <alignment/>
    </xf>
    <xf numFmtId="3" fontId="12" fillId="4" borderId="67" xfId="0" applyNumberFormat="1" applyFont="1" applyFill="1" applyBorder="1" applyAlignment="1">
      <alignment/>
    </xf>
    <xf numFmtId="0" fontId="6" fillId="3" borderId="68" xfId="0" applyFont="1" applyFill="1" applyBorder="1" applyAlignment="1">
      <alignment horizontal="center" vertical="center" wrapText="1"/>
    </xf>
    <xf numFmtId="0" fontId="12" fillId="6" borderId="18" xfId="0" applyFont="1" applyFill="1" applyBorder="1" applyAlignment="1">
      <alignment horizontal="center" vertical="center" wrapText="1"/>
    </xf>
    <xf numFmtId="3" fontId="12" fillId="6" borderId="69" xfId="0" applyNumberFormat="1" applyFont="1" applyFill="1" applyBorder="1" applyAlignment="1">
      <alignment/>
    </xf>
    <xf numFmtId="3" fontId="12" fillId="6" borderId="70" xfId="0" applyNumberFormat="1" applyFont="1" applyFill="1" applyBorder="1" applyAlignment="1">
      <alignment/>
    </xf>
    <xf numFmtId="0" fontId="23" fillId="2" borderId="0" xfId="0" applyFont="1" applyFill="1" applyBorder="1" applyAlignment="1">
      <alignment horizontal="justify" wrapText="1"/>
    </xf>
    <xf numFmtId="0" fontId="23" fillId="0" borderId="0" xfId="0" applyFont="1" applyBorder="1" applyAlignment="1">
      <alignment/>
    </xf>
    <xf numFmtId="0" fontId="23" fillId="0" borderId="0" xfId="0" applyFont="1" applyFill="1" applyBorder="1" applyAlignment="1">
      <alignment vertical="center"/>
    </xf>
    <xf numFmtId="0" fontId="23" fillId="0" borderId="0" xfId="0" applyFont="1" applyFill="1" applyBorder="1" applyAlignment="1">
      <alignment wrapText="1"/>
    </xf>
    <xf numFmtId="0" fontId="23" fillId="0" borderId="0" xfId="0" applyFont="1" applyFill="1" applyBorder="1" applyAlignment="1">
      <alignment horizontal="right"/>
    </xf>
    <xf numFmtId="0" fontId="23" fillId="0" borderId="0" xfId="0" applyFont="1" applyFill="1" applyBorder="1" applyAlignment="1">
      <alignment horizontal="left" wrapText="1"/>
    </xf>
    <xf numFmtId="0" fontId="23" fillId="2" borderId="0" xfId="0" applyFont="1" applyFill="1" applyBorder="1" applyAlignment="1">
      <alignment wrapText="1"/>
    </xf>
    <xf numFmtId="0" fontId="27" fillId="3" borderId="71" xfId="0" applyFont="1" applyFill="1" applyBorder="1" applyAlignment="1">
      <alignment horizontal="centerContinuous"/>
    </xf>
    <xf numFmtId="0" fontId="1" fillId="3" borderId="72" xfId="0" applyFont="1" applyFill="1" applyBorder="1" applyAlignment="1">
      <alignment horizontal="centerContinuous"/>
    </xf>
    <xf numFmtId="0" fontId="22" fillId="3" borderId="72" xfId="0" applyFont="1" applyFill="1" applyBorder="1" applyAlignment="1">
      <alignment horizontal="centerContinuous"/>
    </xf>
    <xf numFmtId="0" fontId="1" fillId="3" borderId="73" xfId="0" applyFont="1" applyFill="1" applyBorder="1" applyAlignment="1">
      <alignment horizontal="centerContinuous"/>
    </xf>
    <xf numFmtId="0" fontId="1" fillId="3" borderId="0" xfId="0" applyFont="1" applyFill="1" applyBorder="1" applyAlignment="1">
      <alignment horizontal="centerContinuous"/>
    </xf>
    <xf numFmtId="0" fontId="9" fillId="3" borderId="0" xfId="0" applyFont="1" applyFill="1" applyBorder="1" applyAlignment="1">
      <alignment horizontal="centerContinuous"/>
    </xf>
    <xf numFmtId="0" fontId="1" fillId="3" borderId="74" xfId="0" applyFont="1" applyFill="1" applyBorder="1" applyAlignment="1">
      <alignment horizontal="centerContinuous"/>
    </xf>
    <xf numFmtId="0" fontId="14" fillId="3" borderId="75" xfId="0" applyFont="1" applyFill="1" applyBorder="1" applyAlignment="1">
      <alignment horizontal="centerContinuous"/>
    </xf>
    <xf numFmtId="0" fontId="1" fillId="3" borderId="76" xfId="0" applyFont="1" applyFill="1" applyBorder="1" applyAlignment="1">
      <alignment horizontal="centerContinuous"/>
    </xf>
    <xf numFmtId="0" fontId="9" fillId="3" borderId="76" xfId="0" applyFont="1" applyFill="1" applyBorder="1" applyAlignment="1">
      <alignment horizontal="centerContinuous"/>
    </xf>
    <xf numFmtId="0" fontId="1" fillId="3" borderId="77" xfId="0" applyFont="1" applyFill="1" applyBorder="1" applyAlignment="1">
      <alignment horizontal="centerContinuous"/>
    </xf>
    <xf numFmtId="3" fontId="17" fillId="7" borderId="78" xfId="0" applyNumberFormat="1" applyFont="1" applyFill="1" applyBorder="1" applyAlignment="1">
      <alignment/>
    </xf>
    <xf numFmtId="187" fontId="1" fillId="5" borderId="35" xfId="0" applyNumberFormat="1" applyFont="1" applyFill="1" applyBorder="1" applyAlignment="1" applyProtection="1">
      <alignment wrapText="1"/>
      <protection locked="0"/>
    </xf>
    <xf numFmtId="187" fontId="17" fillId="7" borderId="37" xfId="0" applyNumberFormat="1" applyFont="1" applyFill="1" applyBorder="1" applyAlignment="1">
      <alignment/>
    </xf>
    <xf numFmtId="187" fontId="12" fillId="4" borderId="25" xfId="0" applyNumberFormat="1" applyFont="1" applyFill="1" applyBorder="1" applyAlignment="1">
      <alignment horizontal="center"/>
    </xf>
    <xf numFmtId="187" fontId="12" fillId="4" borderId="58" xfId="0" applyNumberFormat="1" applyFont="1" applyFill="1" applyBorder="1" applyAlignment="1">
      <alignment/>
    </xf>
    <xf numFmtId="187" fontId="12" fillId="4" borderId="67" xfId="0" applyNumberFormat="1" applyFont="1" applyFill="1" applyBorder="1" applyAlignment="1">
      <alignment/>
    </xf>
    <xf numFmtId="187" fontId="12" fillId="6" borderId="38" xfId="0" applyNumberFormat="1" applyFont="1" applyFill="1" applyBorder="1" applyAlignment="1">
      <alignment/>
    </xf>
    <xf numFmtId="187" fontId="1" fillId="5" borderId="32" xfId="0" applyNumberFormat="1" applyFont="1" applyFill="1" applyBorder="1" applyAlignment="1" applyProtection="1">
      <alignment/>
      <protection locked="0"/>
    </xf>
    <xf numFmtId="187" fontId="1" fillId="5" borderId="19" xfId="0" applyNumberFormat="1" applyFont="1" applyFill="1" applyBorder="1" applyAlignment="1" applyProtection="1">
      <alignment/>
      <protection locked="0"/>
    </xf>
    <xf numFmtId="187" fontId="1" fillId="5" borderId="20" xfId="0" applyNumberFormat="1" applyFont="1" applyFill="1" applyBorder="1" applyAlignment="1" applyProtection="1">
      <alignment/>
      <protection locked="0"/>
    </xf>
    <xf numFmtId="187" fontId="15" fillId="4" borderId="39" xfId="0" applyNumberFormat="1" applyFont="1" applyFill="1" applyBorder="1" applyAlignment="1">
      <alignment/>
    </xf>
    <xf numFmtId="187" fontId="12" fillId="4" borderId="32" xfId="0" applyNumberFormat="1" applyFont="1" applyFill="1" applyBorder="1" applyAlignment="1">
      <alignment/>
    </xf>
    <xf numFmtId="187" fontId="12" fillId="4" borderId="19" xfId="0" applyNumberFormat="1" applyFont="1" applyFill="1" applyBorder="1" applyAlignment="1">
      <alignment/>
    </xf>
    <xf numFmtId="187" fontId="12" fillId="4" borderId="20" xfId="0" applyNumberFormat="1" applyFont="1" applyFill="1" applyBorder="1" applyAlignment="1">
      <alignment/>
    </xf>
    <xf numFmtId="187" fontId="12" fillId="6" borderId="39" xfId="0" applyNumberFormat="1" applyFont="1" applyFill="1" applyBorder="1" applyAlignment="1">
      <alignment/>
    </xf>
    <xf numFmtId="187" fontId="1" fillId="4" borderId="32" xfId="0" applyNumberFormat="1" applyFont="1" applyFill="1" applyBorder="1" applyAlignment="1">
      <alignment/>
    </xf>
    <xf numFmtId="187" fontId="1" fillId="4" borderId="60" xfId="0" applyNumberFormat="1" applyFont="1" applyFill="1" applyBorder="1" applyAlignment="1">
      <alignment/>
    </xf>
    <xf numFmtId="4" fontId="12" fillId="4" borderId="31" xfId="0" applyNumberFormat="1" applyFont="1" applyFill="1" applyBorder="1" applyAlignment="1">
      <alignment horizontal="center" wrapText="1"/>
    </xf>
    <xf numFmtId="4" fontId="12" fillId="4" borderId="26" xfId="0" applyNumberFormat="1" applyFont="1" applyFill="1" applyBorder="1" applyAlignment="1">
      <alignment horizontal="center" wrapText="1"/>
    </xf>
    <xf numFmtId="187" fontId="7" fillId="5" borderId="41" xfId="0" applyNumberFormat="1" applyFont="1" applyFill="1" applyBorder="1" applyAlignment="1" applyProtection="1">
      <alignment wrapText="1"/>
      <protection locked="0"/>
    </xf>
    <xf numFmtId="187" fontId="7" fillId="5" borderId="79" xfId="0" applyNumberFormat="1" applyFont="1" applyFill="1" applyBorder="1" applyAlignment="1" applyProtection="1">
      <alignment wrapText="1"/>
      <protection locked="0"/>
    </xf>
    <xf numFmtId="187" fontId="12" fillId="4" borderId="27" xfId="0" applyNumberFormat="1" applyFont="1" applyFill="1" applyBorder="1" applyAlignment="1">
      <alignment horizontal="center" wrapText="1"/>
    </xf>
    <xf numFmtId="187" fontId="7" fillId="5" borderId="41" xfId="0" applyNumberFormat="1" applyFont="1" applyFill="1" applyBorder="1" applyAlignment="1" applyProtection="1">
      <alignment horizontal="center" wrapText="1"/>
      <protection locked="0"/>
    </xf>
    <xf numFmtId="187" fontId="7" fillId="5" borderId="54" xfId="0" applyNumberFormat="1" applyFont="1" applyFill="1" applyBorder="1" applyAlignment="1" applyProtection="1">
      <alignment horizontal="center" wrapText="1"/>
      <protection locked="0"/>
    </xf>
    <xf numFmtId="187" fontId="7" fillId="5" borderId="46" xfId="0" applyNumberFormat="1" applyFont="1" applyFill="1" applyBorder="1" applyAlignment="1" applyProtection="1">
      <alignment horizontal="center" wrapText="1"/>
      <protection locked="0"/>
    </xf>
    <xf numFmtId="187" fontId="9" fillId="4" borderId="56" xfId="0" applyNumberFormat="1" applyFont="1" applyFill="1" applyBorder="1" applyAlignment="1">
      <alignment horizontal="right" vertical="center"/>
    </xf>
    <xf numFmtId="187" fontId="9" fillId="4" borderId="12" xfId="0" applyNumberFormat="1" applyFont="1" applyFill="1" applyBorder="1" applyAlignment="1">
      <alignment horizontal="right" vertical="center"/>
    </xf>
    <xf numFmtId="187" fontId="6" fillId="5" borderId="39" xfId="0" applyNumberFormat="1" applyFont="1" applyFill="1" applyBorder="1" applyAlignment="1" applyProtection="1">
      <alignment wrapText="1"/>
      <protection locked="0"/>
    </xf>
    <xf numFmtId="187" fontId="6" fillId="5" borderId="48" xfId="0" applyNumberFormat="1" applyFont="1" applyFill="1" applyBorder="1" applyAlignment="1" applyProtection="1">
      <alignment wrapText="1"/>
      <protection locked="0"/>
    </xf>
    <xf numFmtId="187" fontId="6" fillId="8" borderId="45" xfId="0" applyNumberFormat="1" applyFont="1" applyFill="1" applyBorder="1" applyAlignment="1" applyProtection="1">
      <alignment wrapText="1"/>
      <protection locked="0"/>
    </xf>
    <xf numFmtId="0" fontId="1" fillId="2" borderId="0" xfId="0" applyFont="1" applyFill="1" applyBorder="1" applyAlignment="1">
      <alignment wrapText="1"/>
    </xf>
    <xf numFmtId="0" fontId="31" fillId="3" borderId="4" xfId="0" applyFont="1" applyFill="1" applyBorder="1" applyAlignment="1">
      <alignment horizontal="center" vertical="center" wrapText="1"/>
    </xf>
    <xf numFmtId="187" fontId="9" fillId="4" borderId="52" xfId="0" applyNumberFormat="1" applyFont="1" applyFill="1" applyBorder="1" applyAlignment="1">
      <alignment wrapText="1"/>
    </xf>
    <xf numFmtId="0" fontId="18" fillId="0" borderId="80" xfId="0" applyFont="1" applyBorder="1" applyAlignment="1">
      <alignment horizontal="right" wrapText="1"/>
    </xf>
    <xf numFmtId="0" fontId="18" fillId="0" borderId="81" xfId="0" applyFont="1" applyBorder="1" applyAlignment="1">
      <alignment horizontal="right" wrapText="1"/>
    </xf>
    <xf numFmtId="0" fontId="18" fillId="0" borderId="82" xfId="0" applyFont="1" applyBorder="1" applyAlignment="1">
      <alignment horizontal="right" wrapText="1"/>
    </xf>
    <xf numFmtId="0" fontId="12" fillId="0" borderId="30" xfId="0" applyFont="1" applyBorder="1" applyAlignment="1">
      <alignment wrapText="1"/>
    </xf>
    <xf numFmtId="0" fontId="15" fillId="0" borderId="83" xfId="0" applyFont="1" applyBorder="1" applyAlignment="1">
      <alignment wrapText="1"/>
    </xf>
    <xf numFmtId="0" fontId="29" fillId="4" borderId="6" xfId="0" applyFont="1" applyFill="1" applyBorder="1" applyAlignment="1">
      <alignment horizontal="right" vertical="center" wrapText="1"/>
    </xf>
    <xf numFmtId="0" fontId="1" fillId="0" borderId="29" xfId="0" applyFont="1" applyFill="1" applyBorder="1" applyAlignment="1">
      <alignment horizontal="right"/>
    </xf>
    <xf numFmtId="187" fontId="15" fillId="4" borderId="45" xfId="0" applyNumberFormat="1" applyFont="1" applyFill="1" applyBorder="1" applyAlignment="1">
      <alignment/>
    </xf>
    <xf numFmtId="187" fontId="15" fillId="4" borderId="48" xfId="0" applyNumberFormat="1" applyFont="1" applyFill="1" applyBorder="1" applyAlignment="1">
      <alignment/>
    </xf>
    <xf numFmtId="187" fontId="12" fillId="6" borderId="70" xfId="0" applyNumberFormat="1" applyFont="1" applyFill="1" applyBorder="1" applyAlignment="1">
      <alignment/>
    </xf>
    <xf numFmtId="0" fontId="9" fillId="4" borderId="18" xfId="0" applyFont="1" applyFill="1" applyBorder="1" applyAlignment="1">
      <alignment horizontal="center" vertical="center"/>
    </xf>
    <xf numFmtId="0" fontId="34" fillId="9" borderId="3" xfId="0" applyFont="1" applyFill="1" applyBorder="1" applyAlignment="1">
      <alignment horizontal="center" vertical="center" wrapText="1"/>
    </xf>
    <xf numFmtId="0" fontId="34" fillId="9" borderId="61" xfId="0" applyFont="1" applyFill="1" applyBorder="1" applyAlignment="1">
      <alignment horizontal="center" vertical="center" wrapText="1"/>
    </xf>
    <xf numFmtId="0" fontId="33" fillId="9" borderId="18" xfId="0" applyFont="1" applyFill="1" applyBorder="1" applyAlignment="1">
      <alignment horizontal="center" vertical="center" wrapText="1"/>
    </xf>
    <xf numFmtId="0" fontId="1" fillId="0" borderId="0" xfId="0" applyFont="1" applyFill="1" applyAlignment="1">
      <alignment/>
    </xf>
    <xf numFmtId="0" fontId="1" fillId="2" borderId="0" xfId="0" applyFont="1" applyFill="1" applyBorder="1" applyAlignment="1">
      <alignment horizontal="left"/>
    </xf>
    <xf numFmtId="3" fontId="1" fillId="4" borderId="84" xfId="0" applyNumberFormat="1" applyFont="1" applyFill="1" applyBorder="1" applyAlignment="1">
      <alignment/>
    </xf>
    <xf numFmtId="3" fontId="1" fillId="4" borderId="85" xfId="0" applyNumberFormat="1" applyFont="1" applyFill="1" applyBorder="1" applyAlignment="1">
      <alignment/>
    </xf>
    <xf numFmtId="3" fontId="12" fillId="4" borderId="86" xfId="0" applyNumberFormat="1" applyFont="1" applyFill="1" applyBorder="1" applyAlignment="1">
      <alignment/>
    </xf>
    <xf numFmtId="187" fontId="1" fillId="4" borderId="19" xfId="0" applyNumberFormat="1" applyFont="1" applyFill="1" applyBorder="1" applyAlignment="1">
      <alignment/>
    </xf>
    <xf numFmtId="187" fontId="1" fillId="4" borderId="84" xfId="0" applyNumberFormat="1" applyFont="1" applyFill="1" applyBorder="1" applyAlignment="1">
      <alignment/>
    </xf>
    <xf numFmtId="187" fontId="1" fillId="4" borderId="57" xfId="0" applyNumberFormat="1" applyFont="1" applyFill="1" applyBorder="1" applyAlignment="1">
      <alignment/>
    </xf>
    <xf numFmtId="187" fontId="1" fillId="4" borderId="85" xfId="0" applyNumberFormat="1" applyFont="1" applyFill="1" applyBorder="1" applyAlignment="1">
      <alignment/>
    </xf>
    <xf numFmtId="187" fontId="15" fillId="4" borderId="86" xfId="0" applyNumberFormat="1" applyFont="1" applyFill="1" applyBorder="1" applyAlignment="1">
      <alignment/>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6" fillId="2" borderId="87" xfId="0" applyFont="1" applyFill="1" applyBorder="1" applyAlignment="1">
      <alignment horizontal="center" wrapText="1"/>
    </xf>
    <xf numFmtId="0" fontId="16" fillId="2" borderId="88" xfId="0" applyFont="1" applyFill="1" applyBorder="1" applyAlignment="1">
      <alignment horizontal="center" wrapText="1"/>
    </xf>
    <xf numFmtId="0" fontId="9" fillId="4" borderId="28" xfId="0" applyFont="1" applyFill="1" applyBorder="1" applyAlignment="1">
      <alignment horizontal="center"/>
    </xf>
    <xf numFmtId="187" fontId="9" fillId="4" borderId="89" xfId="0" applyNumberFormat="1" applyFont="1" applyFill="1" applyBorder="1" applyAlignment="1">
      <alignment wrapText="1"/>
    </xf>
    <xf numFmtId="187" fontId="9" fillId="7" borderId="52" xfId="0" applyNumberFormat="1" applyFont="1" applyFill="1" applyBorder="1" applyAlignment="1">
      <alignment wrapText="1"/>
    </xf>
    <xf numFmtId="0" fontId="9" fillId="4" borderId="90" xfId="0" applyFont="1" applyFill="1" applyBorder="1" applyAlignment="1">
      <alignment horizontal="center" vertical="center" wrapText="1"/>
    </xf>
    <xf numFmtId="0" fontId="9" fillId="4" borderId="28" xfId="0" applyFont="1" applyFill="1" applyBorder="1" applyAlignment="1">
      <alignment horizontal="center" vertical="center" wrapText="1"/>
    </xf>
    <xf numFmtId="187" fontId="9" fillId="4" borderId="91" xfId="0" applyNumberFormat="1" applyFont="1" applyFill="1" applyBorder="1" applyAlignment="1">
      <alignment wrapText="1"/>
    </xf>
    <xf numFmtId="187" fontId="9" fillId="0" borderId="91" xfId="0" applyNumberFormat="1" applyFont="1" applyFill="1" applyBorder="1" applyAlignment="1">
      <alignment wrapText="1"/>
    </xf>
    <xf numFmtId="187" fontId="1" fillId="5" borderId="54" xfId="0" applyNumberFormat="1" applyFont="1" applyFill="1" applyBorder="1" applyAlignment="1" applyProtection="1">
      <alignment/>
      <protection locked="0"/>
    </xf>
    <xf numFmtId="187" fontId="1" fillId="5" borderId="46" xfId="0" applyNumberFormat="1" applyFont="1" applyFill="1" applyBorder="1" applyAlignment="1" applyProtection="1">
      <alignment/>
      <protection locked="0"/>
    </xf>
    <xf numFmtId="187" fontId="12" fillId="4" borderId="27" xfId="0" applyNumberFormat="1" applyFont="1" applyFill="1" applyBorder="1" applyAlignment="1">
      <alignment horizontal="center"/>
    </xf>
    <xf numFmtId="3" fontId="1" fillId="5" borderId="39" xfId="0" applyNumberFormat="1" applyFont="1" applyFill="1" applyBorder="1" applyAlignment="1" applyProtection="1">
      <alignment/>
      <protection locked="0"/>
    </xf>
    <xf numFmtId="3" fontId="1" fillId="5" borderId="48" xfId="0" applyNumberFormat="1" applyFont="1" applyFill="1" applyBorder="1" applyAlignment="1" applyProtection="1">
      <alignment/>
      <protection locked="0"/>
    </xf>
    <xf numFmtId="0" fontId="9" fillId="4" borderId="18" xfId="0" applyFont="1" applyFill="1" applyBorder="1" applyAlignment="1">
      <alignment horizontal="center" vertical="center" wrapText="1"/>
    </xf>
    <xf numFmtId="0" fontId="29" fillId="9" borderId="6" xfId="0" applyFont="1" applyFill="1" applyBorder="1" applyAlignment="1">
      <alignment horizontal="center" vertical="center" wrapText="1"/>
    </xf>
    <xf numFmtId="187" fontId="28" fillId="4" borderId="92" xfId="0" applyNumberFormat="1" applyFont="1" applyFill="1" applyBorder="1" applyAlignment="1">
      <alignment wrapText="1"/>
    </xf>
    <xf numFmtId="187" fontId="28" fillId="4" borderId="93" xfId="0" applyNumberFormat="1" applyFont="1" applyFill="1" applyBorder="1" applyAlignment="1">
      <alignment wrapText="1"/>
    </xf>
    <xf numFmtId="187" fontId="28" fillId="4" borderId="94" xfId="0" applyNumberFormat="1" applyFont="1" applyFill="1" applyBorder="1" applyAlignment="1">
      <alignment wrapText="1"/>
    </xf>
    <xf numFmtId="187" fontId="28" fillId="4" borderId="95" xfId="0" applyNumberFormat="1" applyFont="1" applyFill="1" applyBorder="1" applyAlignment="1">
      <alignment wrapText="1"/>
    </xf>
    <xf numFmtId="187" fontId="29" fillId="6" borderId="33" xfId="0" applyNumberFormat="1" applyFont="1" applyFill="1" applyBorder="1" applyAlignment="1">
      <alignment/>
    </xf>
    <xf numFmtId="187" fontId="29" fillId="6" borderId="59" xfId="0" applyNumberFormat="1" applyFont="1" applyFill="1" applyBorder="1" applyAlignment="1">
      <alignment/>
    </xf>
    <xf numFmtId="187" fontId="29" fillId="4" borderId="32" xfId="0" applyNumberFormat="1" applyFont="1" applyFill="1" applyBorder="1" applyAlignment="1">
      <alignment/>
    </xf>
    <xf numFmtId="187" fontId="29" fillId="4" borderId="19" xfId="0" applyNumberFormat="1" applyFont="1" applyFill="1" applyBorder="1" applyAlignment="1">
      <alignment/>
    </xf>
    <xf numFmtId="187" fontId="29" fillId="4" borderId="36" xfId="0" applyNumberFormat="1" applyFont="1" applyFill="1" applyBorder="1" applyAlignment="1">
      <alignment/>
    </xf>
    <xf numFmtId="187" fontId="29" fillId="4" borderId="62" xfId="0" applyNumberFormat="1" applyFont="1" applyFill="1" applyBorder="1" applyAlignment="1">
      <alignment/>
    </xf>
    <xf numFmtId="187" fontId="29" fillId="6" borderId="32" xfId="0" applyNumberFormat="1" applyFont="1" applyFill="1" applyBorder="1" applyAlignment="1">
      <alignment/>
    </xf>
    <xf numFmtId="187" fontId="29" fillId="6" borderId="19" xfId="0" applyNumberFormat="1" applyFont="1" applyFill="1" applyBorder="1" applyAlignment="1">
      <alignment/>
    </xf>
    <xf numFmtId="187" fontId="29" fillId="4" borderId="60" xfId="0" applyNumberFormat="1" applyFont="1" applyFill="1" applyBorder="1" applyAlignment="1">
      <alignment/>
    </xf>
    <xf numFmtId="187" fontId="29" fillId="4" borderId="57" xfId="0" applyNumberFormat="1" applyFont="1" applyFill="1" applyBorder="1" applyAlignment="1">
      <alignment/>
    </xf>
    <xf numFmtId="0" fontId="34" fillId="9" borderId="96" xfId="0" applyFont="1" applyFill="1" applyBorder="1" applyAlignment="1">
      <alignment horizontal="center" vertical="center" wrapText="1"/>
    </xf>
    <xf numFmtId="187" fontId="29" fillId="6" borderId="97" xfId="0" applyNumberFormat="1" applyFont="1" applyFill="1" applyBorder="1" applyAlignment="1">
      <alignment/>
    </xf>
    <xf numFmtId="187" fontId="29" fillId="4" borderId="20" xfId="0" applyNumberFormat="1" applyFont="1" applyFill="1" applyBorder="1" applyAlignment="1">
      <alignment/>
    </xf>
    <xf numFmtId="187" fontId="29" fillId="4" borderId="98" xfId="0" applyNumberFormat="1" applyFont="1" applyFill="1" applyBorder="1" applyAlignment="1">
      <alignment/>
    </xf>
    <xf numFmtId="187" fontId="29" fillId="6" borderId="20" xfId="0" applyNumberFormat="1" applyFont="1" applyFill="1" applyBorder="1" applyAlignment="1">
      <alignment/>
    </xf>
    <xf numFmtId="187" fontId="29" fillId="4" borderId="99" xfId="0" applyNumberFormat="1" applyFont="1" applyFill="1" applyBorder="1" applyAlignment="1">
      <alignment/>
    </xf>
    <xf numFmtId="187" fontId="29" fillId="6" borderId="38" xfId="0" applyNumberFormat="1" applyFont="1" applyFill="1" applyBorder="1" applyAlignment="1">
      <alignment/>
    </xf>
    <xf numFmtId="187" fontId="29" fillId="4" borderId="39" xfId="0" applyNumberFormat="1" applyFont="1" applyFill="1" applyBorder="1" applyAlignment="1">
      <alignment/>
    </xf>
    <xf numFmtId="187" fontId="29" fillId="4" borderId="48" xfId="0" applyNumberFormat="1" applyFont="1" applyFill="1" applyBorder="1" applyAlignment="1">
      <alignment/>
    </xf>
    <xf numFmtId="187" fontId="29" fillId="6" borderId="39" xfId="0" applyNumberFormat="1" applyFont="1" applyFill="1" applyBorder="1" applyAlignment="1">
      <alignment/>
    </xf>
    <xf numFmtId="187" fontId="29" fillId="4" borderId="45" xfId="0" applyNumberFormat="1" applyFont="1" applyFill="1" applyBorder="1" applyAlignment="1">
      <alignment/>
    </xf>
    <xf numFmtId="187" fontId="28" fillId="4" borderId="91" xfId="0" applyNumberFormat="1" applyFont="1" applyFill="1" applyBorder="1" applyAlignment="1">
      <alignment wrapText="1"/>
    </xf>
    <xf numFmtId="187" fontId="28" fillId="4" borderId="89" xfId="0" applyNumberFormat="1" applyFont="1" applyFill="1" applyBorder="1" applyAlignment="1">
      <alignment wrapText="1"/>
    </xf>
    <xf numFmtId="3" fontId="1" fillId="5" borderId="39" xfId="0" applyNumberFormat="1" applyFont="1" applyFill="1" applyBorder="1" applyAlignment="1" applyProtection="1">
      <alignment wrapText="1"/>
      <protection locked="0"/>
    </xf>
    <xf numFmtId="187" fontId="1" fillId="5" borderId="54" xfId="0" applyNumberFormat="1" applyFont="1" applyFill="1" applyBorder="1" applyAlignment="1" applyProtection="1">
      <alignment wrapText="1"/>
      <protection locked="0"/>
    </xf>
    <xf numFmtId="187" fontId="28" fillId="4" borderId="52" xfId="0" applyNumberFormat="1" applyFont="1" applyFill="1" applyBorder="1" applyAlignment="1">
      <alignment wrapText="1"/>
    </xf>
    <xf numFmtId="187" fontId="29" fillId="4" borderId="25" xfId="0" applyNumberFormat="1" applyFont="1" applyFill="1" applyBorder="1" applyAlignment="1">
      <alignment horizontal="center"/>
    </xf>
    <xf numFmtId="0" fontId="35" fillId="0" borderId="41" xfId="0" applyFont="1" applyBorder="1" applyAlignment="1">
      <alignment/>
    </xf>
    <xf numFmtId="0" fontId="29" fillId="4" borderId="24" xfId="0" applyFont="1" applyFill="1" applyBorder="1" applyAlignment="1">
      <alignment horizontal="right" vertical="center" wrapText="1"/>
    </xf>
    <xf numFmtId="0" fontId="37" fillId="4" borderId="4" xfId="0" applyFont="1" applyFill="1" applyBorder="1" applyAlignment="1">
      <alignment horizontal="center" vertical="center"/>
    </xf>
    <xf numFmtId="0" fontId="1" fillId="2" borderId="62" xfId="0" applyFont="1" applyFill="1" applyBorder="1" applyAlignment="1">
      <alignment horizontal="left" vertical="top" wrapText="1"/>
    </xf>
    <xf numFmtId="0" fontId="9" fillId="3" borderId="62" xfId="0" applyFont="1" applyFill="1" applyBorder="1" applyAlignment="1">
      <alignment horizontal="left" vertical="top"/>
    </xf>
    <xf numFmtId="0" fontId="1" fillId="0" borderId="0" xfId="0" applyFont="1" applyFill="1" applyAlignment="1">
      <alignment horizontal="right"/>
    </xf>
    <xf numFmtId="0" fontId="1" fillId="0" borderId="47" xfId="0" applyFont="1" applyBorder="1" applyAlignment="1">
      <alignment horizontal="left"/>
    </xf>
    <xf numFmtId="0" fontId="1" fillId="0" borderId="47" xfId="0" applyFont="1" applyBorder="1" applyAlignment="1">
      <alignment/>
    </xf>
    <xf numFmtId="0" fontId="1" fillId="0" borderId="0" xfId="0" applyFont="1" applyAlignment="1" applyProtection="1">
      <alignment/>
      <protection/>
    </xf>
    <xf numFmtId="0" fontId="1" fillId="2" borderId="0" xfId="0" applyFont="1" applyFill="1" applyAlignment="1" applyProtection="1">
      <alignment/>
      <protection/>
    </xf>
    <xf numFmtId="0" fontId="21" fillId="2" borderId="0" xfId="0" applyFont="1" applyFill="1" applyAlignment="1">
      <alignment/>
    </xf>
    <xf numFmtId="0" fontId="39" fillId="2" borderId="0" xfId="0" applyFont="1" applyFill="1" applyAlignment="1">
      <alignment/>
    </xf>
    <xf numFmtId="0" fontId="6" fillId="3" borderId="4" xfId="0" applyFont="1" applyFill="1" applyBorder="1" applyAlignment="1">
      <alignment horizontal="center" vertical="center" wrapText="1"/>
    </xf>
    <xf numFmtId="0" fontId="1" fillId="0" borderId="83" xfId="0" applyFont="1" applyBorder="1" applyAlignment="1">
      <alignment wrapText="1"/>
    </xf>
    <xf numFmtId="9" fontId="1" fillId="5" borderId="23" xfId="0" applyNumberFormat="1" applyFont="1" applyFill="1" applyBorder="1" applyAlignment="1" applyProtection="1">
      <alignment/>
      <protection locked="0"/>
    </xf>
    <xf numFmtId="9" fontId="1" fillId="5" borderId="100" xfId="0" applyNumberFormat="1" applyFont="1" applyFill="1" applyBorder="1" applyAlignment="1" applyProtection="1">
      <alignment/>
      <protection locked="0"/>
    </xf>
    <xf numFmtId="0" fontId="1" fillId="0" borderId="1" xfId="0" applyFont="1" applyBorder="1" applyAlignment="1">
      <alignment wrapText="1"/>
    </xf>
    <xf numFmtId="9" fontId="1" fillId="5" borderId="1" xfId="0" applyNumberFormat="1" applyFont="1" applyFill="1" applyBorder="1" applyAlignment="1" applyProtection="1">
      <alignment/>
      <protection locked="0"/>
    </xf>
    <xf numFmtId="9" fontId="1" fillId="5" borderId="54" xfId="0" applyNumberFormat="1" applyFont="1" applyFill="1" applyBorder="1" applyAlignment="1" applyProtection="1">
      <alignment/>
      <protection locked="0"/>
    </xf>
    <xf numFmtId="0" fontId="1" fillId="0" borderId="30" xfId="0" applyFont="1" applyBorder="1" applyAlignment="1">
      <alignment wrapText="1"/>
    </xf>
    <xf numFmtId="0" fontId="1" fillId="0" borderId="101" xfId="0" applyFont="1" applyBorder="1" applyAlignment="1">
      <alignment wrapText="1"/>
    </xf>
    <xf numFmtId="9" fontId="1" fillId="5" borderId="101" xfId="0" applyNumberFormat="1" applyFont="1" applyFill="1" applyBorder="1" applyAlignment="1" applyProtection="1">
      <alignment/>
      <protection locked="0"/>
    </xf>
    <xf numFmtId="9" fontId="12" fillId="4" borderId="25" xfId="0" applyNumberFormat="1" applyFont="1" applyFill="1" applyBorder="1" applyAlignment="1">
      <alignment horizontal="center"/>
    </xf>
    <xf numFmtId="0" fontId="6" fillId="2" borderId="0" xfId="0" applyFont="1" applyFill="1" applyAlignment="1">
      <alignment/>
    </xf>
    <xf numFmtId="9" fontId="17" fillId="5" borderId="23" xfId="0" applyNumberFormat="1" applyFont="1" applyFill="1" applyBorder="1" applyAlignment="1" applyProtection="1">
      <alignment/>
      <protection locked="0"/>
    </xf>
    <xf numFmtId="9" fontId="17" fillId="5" borderId="102" xfId="0" applyNumberFormat="1" applyFont="1" applyFill="1" applyBorder="1" applyAlignment="1" applyProtection="1">
      <alignment/>
      <protection locked="0"/>
    </xf>
    <xf numFmtId="9" fontId="17" fillId="5" borderId="1" xfId="0" applyNumberFormat="1" applyFont="1" applyFill="1" applyBorder="1" applyAlignment="1" applyProtection="1">
      <alignment/>
      <protection locked="0"/>
    </xf>
    <xf numFmtId="9" fontId="17" fillId="5" borderId="35" xfId="0" applyNumberFormat="1" applyFont="1" applyFill="1" applyBorder="1" applyAlignment="1" applyProtection="1">
      <alignment/>
      <protection locked="0"/>
    </xf>
    <xf numFmtId="9" fontId="17" fillId="5" borderId="83" xfId="0" applyNumberFormat="1" applyFont="1" applyFill="1" applyBorder="1" applyAlignment="1" applyProtection="1">
      <alignment/>
      <protection locked="0"/>
    </xf>
    <xf numFmtId="0" fontId="7" fillId="0" borderId="103" xfId="0" applyFont="1" applyBorder="1" applyAlignment="1">
      <alignment wrapText="1"/>
    </xf>
    <xf numFmtId="0" fontId="7" fillId="2" borderId="0" xfId="0" applyFont="1" applyFill="1" applyBorder="1" applyAlignment="1">
      <alignment wrapText="1"/>
    </xf>
    <xf numFmtId="0" fontId="17" fillId="2" borderId="0" xfId="0" applyFont="1" applyFill="1" applyBorder="1" applyAlignment="1">
      <alignment/>
    </xf>
    <xf numFmtId="0" fontId="1" fillId="0" borderId="104" xfId="0" applyFont="1" applyBorder="1" applyAlignment="1">
      <alignment wrapText="1"/>
    </xf>
    <xf numFmtId="0" fontId="41" fillId="5" borderId="50" xfId="0" applyFont="1" applyFill="1" applyBorder="1" applyAlignment="1" applyProtection="1">
      <alignment horizontal="center"/>
      <protection locked="0"/>
    </xf>
    <xf numFmtId="0" fontId="1" fillId="0" borderId="7" xfId="0" applyFont="1" applyBorder="1" applyAlignment="1">
      <alignment wrapText="1"/>
    </xf>
    <xf numFmtId="0" fontId="41" fillId="5" borderId="52" xfId="0" applyFont="1" applyFill="1" applyBorder="1" applyAlignment="1" applyProtection="1">
      <alignment horizontal="center"/>
      <protection locked="0"/>
    </xf>
    <xf numFmtId="0" fontId="1" fillId="0" borderId="8" xfId="0" applyFont="1" applyBorder="1" applyAlignment="1">
      <alignment wrapText="1"/>
    </xf>
    <xf numFmtId="0" fontId="41" fillId="5" borderId="105" xfId="0" applyFont="1" applyFill="1" applyBorder="1" applyAlignment="1" applyProtection="1">
      <alignment horizontal="center"/>
      <protection locked="0"/>
    </xf>
    <xf numFmtId="0" fontId="6" fillId="3" borderId="28" xfId="0" applyFont="1" applyFill="1" applyBorder="1" applyAlignment="1">
      <alignment horizontal="center" vertical="center" wrapText="1"/>
    </xf>
    <xf numFmtId="9" fontId="1" fillId="5" borderId="50" xfId="0" applyNumberFormat="1" applyFont="1" applyFill="1" applyBorder="1" applyAlignment="1" applyProtection="1">
      <alignment/>
      <protection locked="0"/>
    </xf>
    <xf numFmtId="9" fontId="1" fillId="5" borderId="52" xfId="0" applyNumberFormat="1" applyFont="1" applyFill="1" applyBorder="1" applyAlignment="1" applyProtection="1">
      <alignment/>
      <protection locked="0"/>
    </xf>
    <xf numFmtId="0" fontId="12" fillId="4" borderId="5" xfId="0" applyFont="1" applyFill="1" applyBorder="1" applyAlignment="1">
      <alignment horizontal="right"/>
    </xf>
    <xf numFmtId="0" fontId="28" fillId="2" borderId="0" xfId="0" applyFont="1" applyFill="1" applyAlignment="1">
      <alignment/>
    </xf>
    <xf numFmtId="0" fontId="17" fillId="5" borderId="50" xfId="0" applyFont="1" applyFill="1" applyBorder="1" applyAlignment="1" applyProtection="1">
      <alignment/>
      <protection locked="0"/>
    </xf>
    <xf numFmtId="0" fontId="17" fillId="5" borderId="52" xfId="0" applyFont="1" applyFill="1" applyBorder="1" applyAlignment="1" applyProtection="1">
      <alignment/>
      <protection locked="0"/>
    </xf>
    <xf numFmtId="0" fontId="1" fillId="0" borderId="24" xfId="0" applyFont="1" applyBorder="1" applyAlignment="1">
      <alignment wrapText="1"/>
    </xf>
    <xf numFmtId="0" fontId="17" fillId="5" borderId="28" xfId="0" applyFont="1" applyFill="1" applyBorder="1" applyAlignment="1" applyProtection="1">
      <alignment/>
      <protection locked="0"/>
    </xf>
    <xf numFmtId="0" fontId="1" fillId="0" borderId="106" xfId="0" applyFont="1" applyBorder="1" applyAlignment="1">
      <alignment wrapText="1"/>
    </xf>
    <xf numFmtId="0" fontId="41" fillId="5" borderId="52" xfId="0" applyFont="1" applyFill="1" applyBorder="1" applyAlignment="1" applyProtection="1">
      <alignment/>
      <protection locked="0"/>
    </xf>
    <xf numFmtId="0" fontId="1" fillId="0" borderId="107" xfId="0" applyFont="1" applyBorder="1" applyAlignment="1">
      <alignment wrapText="1"/>
    </xf>
    <xf numFmtId="0" fontId="41" fillId="5" borderId="105" xfId="0" applyFont="1" applyFill="1" applyBorder="1" applyAlignment="1" applyProtection="1">
      <alignment/>
      <protection locked="0"/>
    </xf>
    <xf numFmtId="0" fontId="7" fillId="2" borderId="0" xfId="0" applyFont="1" applyFill="1" applyAlignment="1">
      <alignment horizontal="center"/>
    </xf>
    <xf numFmtId="0" fontId="1" fillId="2" borderId="0" xfId="0" applyFont="1" applyFill="1" applyAlignment="1">
      <alignment horizontal="center"/>
    </xf>
    <xf numFmtId="0" fontId="9" fillId="10" borderId="0" xfId="0" applyFont="1" applyFill="1" applyAlignment="1">
      <alignment horizontal="centerContinuous"/>
    </xf>
    <xf numFmtId="0" fontId="36" fillId="11" borderId="0" xfId="0" applyFont="1" applyFill="1" applyAlignment="1">
      <alignment/>
    </xf>
    <xf numFmtId="0" fontId="23" fillId="0" borderId="19" xfId="0" applyFont="1" applyBorder="1" applyAlignment="1">
      <alignment/>
    </xf>
    <xf numFmtId="0" fontId="23" fillId="0" borderId="63" xfId="0" applyFont="1" applyFill="1" applyBorder="1" applyAlignment="1">
      <alignment vertical="center"/>
    </xf>
    <xf numFmtId="0" fontId="23" fillId="0" borderId="0" xfId="0" applyFont="1" applyAlignment="1">
      <alignment/>
    </xf>
    <xf numFmtId="0" fontId="23" fillId="0" borderId="64" xfId="0" applyFont="1" applyFill="1" applyBorder="1" applyAlignment="1">
      <alignment vertical="center"/>
    </xf>
    <xf numFmtId="9" fontId="0" fillId="0" borderId="0" xfId="0" applyNumberFormat="1" applyAlignment="1">
      <alignment/>
    </xf>
    <xf numFmtId="0" fontId="40" fillId="4" borderId="28" xfId="0" applyFont="1" applyFill="1" applyBorder="1" applyAlignment="1">
      <alignment horizontal="center" vertical="center" wrapText="1"/>
    </xf>
    <xf numFmtId="9" fontId="12" fillId="4" borderId="108" xfId="0" applyNumberFormat="1" applyFont="1" applyFill="1" applyBorder="1" applyAlignment="1">
      <alignment horizontal="center"/>
    </xf>
    <xf numFmtId="9" fontId="12" fillId="4" borderId="109" xfId="0" applyNumberFormat="1" applyFont="1" applyFill="1" applyBorder="1" applyAlignment="1">
      <alignment horizontal="center"/>
    </xf>
    <xf numFmtId="0" fontId="43" fillId="4" borderId="4"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31" fillId="3" borderId="6" xfId="0" applyFont="1" applyFill="1" applyBorder="1" applyAlignment="1">
      <alignment horizontal="center" vertical="center" wrapText="1"/>
    </xf>
    <xf numFmtId="3" fontId="45" fillId="4" borderId="23" xfId="0" applyNumberFormat="1" applyFont="1" applyFill="1" applyBorder="1" applyAlignment="1" applyProtection="1">
      <alignment/>
      <protection locked="0"/>
    </xf>
    <xf numFmtId="3" fontId="45" fillId="4" borderId="1" xfId="0" applyNumberFormat="1" applyFont="1" applyFill="1" applyBorder="1" applyAlignment="1" applyProtection="1">
      <alignment/>
      <protection locked="0"/>
    </xf>
    <xf numFmtId="3" fontId="45" fillId="4" borderId="101" xfId="0" applyNumberFormat="1" applyFont="1" applyFill="1" applyBorder="1" applyAlignment="1" applyProtection="1">
      <alignment/>
      <protection locked="0"/>
    </xf>
    <xf numFmtId="0" fontId="10" fillId="4" borderId="55" xfId="0" applyFont="1" applyFill="1" applyBorder="1" applyAlignment="1">
      <alignment vertical="center" wrapText="1"/>
    </xf>
    <xf numFmtId="0" fontId="16" fillId="4" borderId="6" xfId="0" applyFont="1" applyFill="1" applyBorder="1" applyAlignment="1">
      <alignment horizontal="center" vertical="center" wrapText="1"/>
    </xf>
    <xf numFmtId="0" fontId="16" fillId="2" borderId="17" xfId="0" applyFont="1" applyFill="1" applyBorder="1" applyAlignment="1">
      <alignment wrapText="1"/>
    </xf>
    <xf numFmtId="186" fontId="45" fillId="4" borderId="34" xfId="0" applyNumberFormat="1" applyFont="1" applyFill="1" applyBorder="1" applyAlignment="1" applyProtection="1">
      <alignment/>
      <protection locked="0"/>
    </xf>
    <xf numFmtId="186" fontId="45" fillId="4" borderId="35" xfId="0" applyNumberFormat="1" applyFont="1" applyFill="1" applyBorder="1" applyAlignment="1" applyProtection="1">
      <alignment/>
      <protection locked="0"/>
    </xf>
    <xf numFmtId="186" fontId="45" fillId="4" borderId="110" xfId="0" applyNumberFormat="1" applyFont="1" applyFill="1" applyBorder="1" applyAlignment="1" applyProtection="1">
      <alignment/>
      <protection locked="0"/>
    </xf>
    <xf numFmtId="0" fontId="47" fillId="3" borderId="111" xfId="0" applyFont="1" applyFill="1" applyBorder="1" applyAlignment="1">
      <alignment horizontal="centerContinuous"/>
    </xf>
    <xf numFmtId="0" fontId="12" fillId="10" borderId="101" xfId="0" applyFont="1" applyFill="1" applyBorder="1" applyAlignment="1">
      <alignment horizontal="justify" wrapText="1"/>
    </xf>
    <xf numFmtId="0" fontId="9" fillId="3" borderId="63" xfId="0" applyFont="1" applyFill="1" applyBorder="1" applyAlignment="1">
      <alignment horizontal="centerContinuous"/>
    </xf>
    <xf numFmtId="0" fontId="9" fillId="3" borderId="67" xfId="0" applyFont="1" applyFill="1" applyBorder="1" applyAlignment="1">
      <alignment horizontal="centerContinuous"/>
    </xf>
    <xf numFmtId="0" fontId="9" fillId="3" borderId="58" xfId="0" applyFont="1" applyFill="1" applyBorder="1" applyAlignment="1">
      <alignment horizontal="centerContinuous"/>
    </xf>
    <xf numFmtId="0" fontId="13" fillId="4" borderId="20" xfId="0" applyFont="1" applyFill="1" applyBorder="1" applyAlignment="1">
      <alignment vertical="top"/>
    </xf>
    <xf numFmtId="0" fontId="13" fillId="4" borderId="22" xfId="0" applyFont="1" applyFill="1" applyBorder="1" applyAlignment="1">
      <alignment vertical="top"/>
    </xf>
    <xf numFmtId="3" fontId="37" fillId="4" borderId="112" xfId="0" applyNumberFormat="1" applyFont="1" applyFill="1" applyBorder="1" applyAlignment="1">
      <alignment wrapText="1"/>
    </xf>
    <xf numFmtId="187" fontId="37" fillId="4" borderId="92" xfId="0" applyNumberFormat="1" applyFont="1" applyFill="1" applyBorder="1" applyAlignment="1">
      <alignment wrapText="1"/>
    </xf>
    <xf numFmtId="3" fontId="49" fillId="4" borderId="113" xfId="0" applyNumberFormat="1" applyFont="1" applyFill="1" applyBorder="1" applyAlignment="1">
      <alignment wrapText="1"/>
    </xf>
    <xf numFmtId="187" fontId="49" fillId="4" borderId="114" xfId="0" applyNumberFormat="1" applyFont="1" applyFill="1" applyBorder="1" applyAlignment="1">
      <alignment wrapText="1"/>
    </xf>
    <xf numFmtId="3" fontId="49" fillId="4" borderId="115" xfId="0" applyNumberFormat="1" applyFont="1" applyFill="1" applyBorder="1" applyAlignment="1">
      <alignment wrapText="1"/>
    </xf>
    <xf numFmtId="187" fontId="49" fillId="4" borderId="116" xfId="0" applyNumberFormat="1" applyFont="1" applyFill="1" applyBorder="1" applyAlignment="1">
      <alignment wrapText="1"/>
    </xf>
    <xf numFmtId="3" fontId="49" fillId="4" borderId="117" xfId="0" applyNumberFormat="1" applyFont="1" applyFill="1" applyBorder="1" applyAlignment="1">
      <alignment wrapText="1"/>
    </xf>
    <xf numFmtId="187" fontId="49" fillId="4" borderId="118" xfId="0" applyNumberFormat="1" applyFont="1" applyFill="1" applyBorder="1" applyAlignment="1">
      <alignment wrapText="1"/>
    </xf>
    <xf numFmtId="0" fontId="1" fillId="2" borderId="20" xfId="0" applyFont="1" applyFill="1" applyBorder="1" applyAlignment="1">
      <alignment horizontal="left"/>
    </xf>
    <xf numFmtId="0" fontId="9" fillId="3" borderId="20" xfId="0" applyFont="1" applyFill="1" applyBorder="1" applyAlignment="1">
      <alignment horizontal="left" vertical="center"/>
    </xf>
    <xf numFmtId="0" fontId="1" fillId="0" borderId="0" xfId="0" applyAlignment="1">
      <alignment/>
    </xf>
    <xf numFmtId="0" fontId="36" fillId="2" borderId="0" xfId="0" applyFont="1" applyFill="1" applyBorder="1" applyAlignment="1">
      <alignment vertical="center"/>
    </xf>
    <xf numFmtId="0" fontId="1" fillId="2" borderId="119" xfId="0" applyFont="1" applyFill="1" applyBorder="1" applyAlignment="1">
      <alignment wrapText="1"/>
    </xf>
    <xf numFmtId="0" fontId="1" fillId="2" borderId="120" xfId="0" applyFont="1" applyFill="1" applyBorder="1" applyAlignment="1">
      <alignment wrapText="1"/>
    </xf>
    <xf numFmtId="0" fontId="1" fillId="2" borderId="121" xfId="0" applyFont="1" applyFill="1" applyBorder="1" applyAlignment="1">
      <alignment wrapText="1"/>
    </xf>
    <xf numFmtId="0" fontId="0" fillId="0" borderId="42" xfId="0" applyBorder="1" applyAlignment="1">
      <alignment wrapText="1"/>
    </xf>
    <xf numFmtId="0" fontId="12" fillId="2" borderId="97" xfId="0" applyFont="1" applyFill="1" applyBorder="1" applyAlignment="1">
      <alignment wrapText="1"/>
    </xf>
    <xf numFmtId="0" fontId="12" fillId="2" borderId="42" xfId="0" applyFont="1" applyFill="1" applyBorder="1" applyAlignment="1">
      <alignment wrapText="1"/>
    </xf>
    <xf numFmtId="0" fontId="15" fillId="2" borderId="122" xfId="0" applyFont="1" applyFill="1" applyBorder="1" applyAlignment="1">
      <alignment wrapText="1"/>
    </xf>
    <xf numFmtId="0" fontId="12" fillId="0" borderId="20" xfId="0" applyFont="1" applyFill="1" applyBorder="1" applyAlignment="1">
      <alignment wrapText="1"/>
    </xf>
    <xf numFmtId="0" fontId="12" fillId="0" borderId="21" xfId="0" applyFont="1" applyFill="1" applyBorder="1" applyAlignment="1">
      <alignment wrapText="1"/>
    </xf>
    <xf numFmtId="0" fontId="12" fillId="0" borderId="123" xfId="0" applyFont="1" applyFill="1" applyBorder="1" applyAlignment="1">
      <alignment wrapText="1"/>
    </xf>
    <xf numFmtId="0" fontId="15" fillId="2" borderId="124" xfId="0" applyFont="1" applyFill="1" applyBorder="1" applyAlignment="1">
      <alignment wrapText="1"/>
    </xf>
    <xf numFmtId="187" fontId="9" fillId="5" borderId="90" xfId="0" applyNumberFormat="1" applyFont="1" applyFill="1" applyBorder="1" applyAlignment="1" applyProtection="1">
      <alignment horizontal="center" vertical="center" wrapText="1"/>
      <protection locked="0"/>
    </xf>
    <xf numFmtId="187" fontId="9" fillId="5" borderId="55" xfId="0" applyNumberFormat="1" applyFont="1" applyFill="1" applyBorder="1" applyAlignment="1" applyProtection="1">
      <alignment horizontal="center" vertical="center" wrapText="1"/>
      <protection locked="0"/>
    </xf>
    <xf numFmtId="0" fontId="14" fillId="3" borderId="17" xfId="0" applyFont="1" applyFill="1" applyBorder="1" applyAlignment="1">
      <alignment vertical="center" wrapText="1"/>
    </xf>
    <xf numFmtId="0" fontId="14" fillId="3" borderId="124" xfId="0" applyFont="1" applyFill="1" applyBorder="1" applyAlignment="1">
      <alignment vertical="center" wrapText="1"/>
    </xf>
    <xf numFmtId="0" fontId="14" fillId="3" borderId="125" xfId="0" applyFont="1" applyFill="1" applyBorder="1" applyAlignment="1">
      <alignment vertical="center" wrapText="1"/>
    </xf>
    <xf numFmtId="0" fontId="1" fillId="0" borderId="20" xfId="0" applyFont="1" applyFill="1" applyBorder="1" applyAlignment="1">
      <alignment/>
    </xf>
    <xf numFmtId="0" fontId="1" fillId="0" borderId="21" xfId="0" applyFont="1" applyFill="1" applyBorder="1" applyAlignment="1">
      <alignment/>
    </xf>
    <xf numFmtId="0" fontId="1" fillId="0" borderId="123" xfId="0" applyFont="1" applyFill="1" applyBorder="1" applyAlignment="1">
      <alignment/>
    </xf>
    <xf numFmtId="0" fontId="12" fillId="0" borderId="67" xfId="0" applyFont="1" applyFill="1" applyBorder="1" applyAlignment="1">
      <alignment wrapText="1"/>
    </xf>
    <xf numFmtId="0" fontId="12" fillId="0" borderId="126" xfId="0" applyFont="1" applyFill="1" applyBorder="1" applyAlignment="1">
      <alignment wrapText="1"/>
    </xf>
    <xf numFmtId="0" fontId="12" fillId="0" borderId="127" xfId="0" applyFont="1" applyFill="1" applyBorder="1" applyAlignment="1">
      <alignment wrapText="1"/>
    </xf>
    <xf numFmtId="0" fontId="30" fillId="4" borderId="96" xfId="0" applyFont="1" applyFill="1" applyBorder="1" applyAlignment="1">
      <alignment wrapText="1"/>
    </xf>
    <xf numFmtId="0" fontId="30" fillId="4" borderId="124" xfId="0" applyFont="1" applyFill="1" applyBorder="1" applyAlignment="1">
      <alignment wrapText="1"/>
    </xf>
    <xf numFmtId="0" fontId="30" fillId="4" borderId="55" xfId="0" applyFont="1" applyFill="1" applyBorder="1" applyAlignment="1">
      <alignment wrapText="1"/>
    </xf>
    <xf numFmtId="0" fontId="9" fillId="3" borderId="96" xfId="0" applyFont="1" applyFill="1" applyBorder="1" applyAlignment="1">
      <alignment vertical="center" wrapText="1"/>
    </xf>
    <xf numFmtId="0" fontId="0" fillId="0" borderId="124" xfId="0" applyBorder="1" applyAlignment="1">
      <alignment vertical="center"/>
    </xf>
    <xf numFmtId="0" fontId="0" fillId="0" borderId="125" xfId="0" applyBorder="1" applyAlignment="1">
      <alignment vertical="center"/>
    </xf>
    <xf numFmtId="0" fontId="12" fillId="4" borderId="21" xfId="0" applyFont="1" applyFill="1" applyBorder="1" applyAlignment="1">
      <alignment/>
    </xf>
    <xf numFmtId="0" fontId="12" fillId="4" borderId="123" xfId="0" applyFont="1" applyFill="1" applyBorder="1" applyAlignment="1">
      <alignment/>
    </xf>
    <xf numFmtId="0" fontId="15" fillId="2" borderId="20" xfId="0" applyFont="1" applyFill="1" applyBorder="1" applyAlignment="1">
      <alignment wrapText="1"/>
    </xf>
    <xf numFmtId="0" fontId="15" fillId="2" borderId="21" xfId="0" applyFont="1" applyFill="1" applyBorder="1" applyAlignment="1">
      <alignment wrapText="1"/>
    </xf>
    <xf numFmtId="0" fontId="15" fillId="2" borderId="123" xfId="0" applyFont="1" applyFill="1" applyBorder="1" applyAlignment="1">
      <alignment wrapText="1"/>
    </xf>
    <xf numFmtId="0" fontId="12" fillId="4" borderId="128" xfId="0" applyFont="1" applyFill="1" applyBorder="1" applyAlignment="1">
      <alignment wrapText="1"/>
    </xf>
    <xf numFmtId="0" fontId="12" fillId="4" borderId="129" xfId="0" applyFont="1" applyFill="1" applyBorder="1" applyAlignment="1">
      <alignment wrapText="1"/>
    </xf>
    <xf numFmtId="0" fontId="30" fillId="4" borderId="96" xfId="0" applyFont="1" applyFill="1" applyBorder="1" applyAlignment="1">
      <alignment vertical="center" wrapText="1"/>
    </xf>
    <xf numFmtId="0" fontId="30" fillId="4" borderId="124" xfId="0" applyFont="1" applyFill="1" applyBorder="1" applyAlignment="1">
      <alignment vertical="center" wrapText="1"/>
    </xf>
    <xf numFmtId="0" fontId="30" fillId="4" borderId="125" xfId="0" applyFont="1" applyFill="1" applyBorder="1" applyAlignment="1">
      <alignment vertical="center" wrapText="1"/>
    </xf>
    <xf numFmtId="0" fontId="15" fillId="2" borderId="97" xfId="0" applyFont="1" applyFill="1" applyBorder="1" applyAlignment="1">
      <alignment wrapText="1"/>
    </xf>
    <xf numFmtId="0" fontId="15" fillId="2" borderId="42" xfId="0" applyFont="1" applyFill="1" applyBorder="1" applyAlignment="1">
      <alignment wrapText="1"/>
    </xf>
    <xf numFmtId="0" fontId="15" fillId="2" borderId="130" xfId="0" applyFont="1" applyFill="1" applyBorder="1" applyAlignment="1">
      <alignment wrapText="1"/>
    </xf>
    <xf numFmtId="0" fontId="9" fillId="3" borderId="124" xfId="0" applyFont="1" applyFill="1" applyBorder="1" applyAlignment="1">
      <alignment vertical="center" wrapText="1"/>
    </xf>
    <xf numFmtId="0" fontId="15" fillId="2" borderId="96" xfId="0" applyFont="1" applyFill="1" applyBorder="1" applyAlignment="1">
      <alignment wrapText="1"/>
    </xf>
    <xf numFmtId="0" fontId="1" fillId="2" borderId="20" xfId="0" applyFont="1" applyFill="1" applyBorder="1" applyAlignment="1">
      <alignment wrapText="1"/>
    </xf>
    <xf numFmtId="0" fontId="1" fillId="2" borderId="21" xfId="0" applyFont="1" applyFill="1" applyBorder="1" applyAlignment="1">
      <alignment wrapText="1"/>
    </xf>
    <xf numFmtId="0" fontId="1" fillId="2" borderId="123" xfId="0" applyFont="1" applyFill="1" applyBorder="1" applyAlignment="1">
      <alignment wrapText="1"/>
    </xf>
    <xf numFmtId="0" fontId="9" fillId="3" borderId="125" xfId="0" applyFont="1" applyFill="1" applyBorder="1" applyAlignment="1">
      <alignment vertical="center" wrapText="1"/>
    </xf>
    <xf numFmtId="0" fontId="9" fillId="2" borderId="96" xfId="0" applyFont="1" applyFill="1" applyBorder="1" applyAlignment="1">
      <alignment wrapText="1"/>
    </xf>
    <xf numFmtId="0" fontId="9" fillId="2" borderId="124" xfId="0" applyFont="1" applyFill="1" applyBorder="1" applyAlignment="1">
      <alignment wrapText="1"/>
    </xf>
    <xf numFmtId="0" fontId="9" fillId="2" borderId="125" xfId="0" applyFont="1" applyFill="1" applyBorder="1" applyAlignment="1">
      <alignment wrapText="1"/>
    </xf>
    <xf numFmtId="0" fontId="15" fillId="2" borderId="121" xfId="0" applyFont="1" applyFill="1" applyBorder="1" applyAlignment="1">
      <alignment wrapText="1"/>
    </xf>
    <xf numFmtId="0" fontId="15" fillId="2" borderId="119" xfId="0" applyFont="1" applyFill="1" applyBorder="1" applyAlignment="1">
      <alignment wrapText="1"/>
    </xf>
    <xf numFmtId="0" fontId="15" fillId="2" borderId="120" xfId="0" applyFont="1" applyFill="1" applyBorder="1" applyAlignment="1">
      <alignment wrapText="1"/>
    </xf>
    <xf numFmtId="0" fontId="12" fillId="4" borderId="0" xfId="0" applyFont="1" applyFill="1" applyBorder="1" applyAlignment="1">
      <alignment wrapText="1"/>
    </xf>
    <xf numFmtId="0" fontId="12" fillId="4" borderId="131" xfId="0" applyFont="1" applyFill="1" applyBorder="1" applyAlignment="1">
      <alignment wrapText="1"/>
    </xf>
    <xf numFmtId="0" fontId="33" fillId="9" borderId="96" xfId="0" applyFont="1" applyFill="1" applyBorder="1" applyAlignment="1">
      <alignment vertical="center" wrapText="1"/>
    </xf>
    <xf numFmtId="0" fontId="33" fillId="9" borderId="124" xfId="0" applyFont="1" applyFill="1" applyBorder="1" applyAlignment="1">
      <alignment vertical="center" wrapText="1"/>
    </xf>
    <xf numFmtId="0" fontId="33" fillId="9" borderId="125" xfId="0" applyFont="1" applyFill="1" applyBorder="1" applyAlignment="1">
      <alignment vertical="center" wrapText="1"/>
    </xf>
    <xf numFmtId="0" fontId="1" fillId="4" borderId="44" xfId="0" applyFont="1" applyFill="1" applyBorder="1" applyAlignment="1">
      <alignment/>
    </xf>
    <xf numFmtId="0" fontId="1" fillId="4" borderId="132" xfId="0" applyFont="1" applyFill="1" applyBorder="1" applyAlignment="1">
      <alignment/>
    </xf>
    <xf numFmtId="0" fontId="1" fillId="4" borderId="21" xfId="0" applyFont="1" applyFill="1" applyBorder="1" applyAlignment="1">
      <alignment/>
    </xf>
    <xf numFmtId="0" fontId="1" fillId="4" borderId="123" xfId="0" applyFont="1" applyFill="1" applyBorder="1" applyAlignment="1">
      <alignment/>
    </xf>
    <xf numFmtId="49" fontId="6" fillId="2" borderId="133" xfId="0" applyNumberFormat="1" applyFont="1" applyFill="1" applyBorder="1" applyAlignment="1">
      <alignment horizontal="left" vertical="top" wrapText="1"/>
    </xf>
    <xf numFmtId="0" fontId="0" fillId="0" borderId="10" xfId="0" applyBorder="1" applyAlignment="1">
      <alignment horizontal="left"/>
    </xf>
    <xf numFmtId="0" fontId="0" fillId="0" borderId="14" xfId="0" applyBorder="1" applyAlignment="1">
      <alignment horizontal="left"/>
    </xf>
    <xf numFmtId="0" fontId="7" fillId="2" borderId="64" xfId="0" applyFont="1" applyFill="1" applyBorder="1" applyAlignment="1">
      <alignment horizontal="left" vertical="top" wrapText="1"/>
    </xf>
    <xf numFmtId="0" fontId="0" fillId="0" borderId="0" xfId="0" applyBorder="1" applyAlignment="1">
      <alignment horizontal="left"/>
    </xf>
    <xf numFmtId="0" fontId="0" fillId="0" borderId="131" xfId="0" applyBorder="1" applyAlignment="1">
      <alignment horizontal="left"/>
    </xf>
    <xf numFmtId="49" fontId="7" fillId="2" borderId="64" xfId="0" applyNumberFormat="1" applyFont="1" applyFill="1" applyBorder="1" applyAlignment="1">
      <alignment horizontal="left" vertical="top" wrapText="1"/>
    </xf>
    <xf numFmtId="0" fontId="9" fillId="2" borderId="64" xfId="0" applyFont="1" applyFill="1" applyBorder="1" applyAlignment="1">
      <alignment horizontal="left" wrapText="1"/>
    </xf>
    <xf numFmtId="0" fontId="0" fillId="0" borderId="0" xfId="0" applyAlignment="1">
      <alignment horizontal="left"/>
    </xf>
    <xf numFmtId="0" fontId="7" fillId="2" borderId="64" xfId="0" applyFont="1" applyFill="1" applyBorder="1" applyAlignment="1">
      <alignment horizontal="left" wrapText="1"/>
    </xf>
    <xf numFmtId="0" fontId="9" fillId="2" borderId="134" xfId="0" applyFont="1" applyFill="1" applyBorder="1" applyAlignment="1">
      <alignment horizontal="left" vertical="top" wrapText="1"/>
    </xf>
    <xf numFmtId="0" fontId="0" fillId="0" borderId="135" xfId="0" applyBorder="1" applyAlignment="1">
      <alignment horizontal="left"/>
    </xf>
    <xf numFmtId="0" fontId="0" fillId="0" borderId="136" xfId="0" applyBorder="1" applyAlignment="1">
      <alignment horizontal="left"/>
    </xf>
    <xf numFmtId="0" fontId="30" fillId="4" borderId="125" xfId="0" applyFont="1" applyFill="1" applyBorder="1" applyAlignment="1">
      <alignment wrapText="1"/>
    </xf>
    <xf numFmtId="0" fontId="30" fillId="4" borderId="122" xfId="0" applyFont="1" applyFill="1" applyBorder="1" applyAlignment="1">
      <alignment vertical="center" wrapText="1"/>
    </xf>
    <xf numFmtId="0" fontId="0" fillId="0" borderId="124" xfId="0" applyBorder="1" applyAlignment="1">
      <alignment/>
    </xf>
    <xf numFmtId="0" fontId="0" fillId="0" borderId="125" xfId="0" applyBorder="1" applyAlignment="1">
      <alignment/>
    </xf>
    <xf numFmtId="0" fontId="0" fillId="0" borderId="42" xfId="0" applyBorder="1" applyAlignment="1">
      <alignment/>
    </xf>
    <xf numFmtId="0" fontId="0" fillId="0" borderId="130" xfId="0" applyBorder="1" applyAlignment="1">
      <alignment/>
    </xf>
    <xf numFmtId="0" fontId="0" fillId="0" borderId="119" xfId="0" applyBorder="1" applyAlignment="1">
      <alignment/>
    </xf>
    <xf numFmtId="0" fontId="0" fillId="0" borderId="120" xfId="0" applyBorder="1" applyAlignment="1">
      <alignment/>
    </xf>
    <xf numFmtId="0" fontId="9" fillId="3" borderId="90" xfId="0" applyFont="1" applyFill="1" applyBorder="1" applyAlignment="1">
      <alignment horizontal="center" wrapText="1"/>
    </xf>
    <xf numFmtId="0" fontId="9" fillId="3" borderId="55" xfId="0" applyFont="1" applyFill="1" applyBorder="1" applyAlignment="1">
      <alignment horizontal="center" wrapText="1"/>
    </xf>
    <xf numFmtId="0" fontId="9" fillId="3" borderId="124" xfId="0" applyFont="1" applyFill="1" applyBorder="1" applyAlignment="1">
      <alignment horizontal="center" vertical="center" wrapText="1"/>
    </xf>
    <xf numFmtId="0" fontId="9" fillId="3" borderId="125" xfId="0" applyFont="1" applyFill="1" applyBorder="1" applyAlignment="1">
      <alignment horizontal="center" vertical="center" wrapText="1"/>
    </xf>
    <xf numFmtId="0" fontId="9" fillId="3" borderId="96" xfId="0" applyFont="1" applyFill="1" applyBorder="1" applyAlignment="1">
      <alignment vertical="top" wrapText="1"/>
    </xf>
    <xf numFmtId="0" fontId="9" fillId="3" borderId="125" xfId="0" applyFont="1" applyFill="1" applyBorder="1" applyAlignment="1">
      <alignment vertical="top" wrapText="1"/>
    </xf>
    <xf numFmtId="0" fontId="1" fillId="2" borderId="97" xfId="0" applyFont="1" applyFill="1" applyBorder="1" applyAlignment="1">
      <alignment wrapText="1"/>
    </xf>
    <xf numFmtId="0" fontId="1" fillId="2" borderId="130" xfId="0" applyFont="1" applyFill="1" applyBorder="1" applyAlignment="1">
      <alignment wrapText="1"/>
    </xf>
    <xf numFmtId="0" fontId="12" fillId="2" borderId="96" xfId="0" applyFont="1" applyFill="1" applyBorder="1" applyAlignment="1">
      <alignment wrapText="1"/>
    </xf>
    <xf numFmtId="0" fontId="12" fillId="2" borderId="125" xfId="0" applyFont="1" applyFill="1" applyBorder="1" applyAlignment="1">
      <alignment wrapText="1"/>
    </xf>
    <xf numFmtId="0" fontId="15" fillId="2" borderId="98" xfId="0" applyFont="1" applyFill="1" applyBorder="1" applyAlignment="1">
      <alignment wrapText="1"/>
    </xf>
    <xf numFmtId="0" fontId="15" fillId="2" borderId="47" xfId="0" applyFont="1" applyFill="1" applyBorder="1" applyAlignment="1">
      <alignment wrapText="1"/>
    </xf>
    <xf numFmtId="0" fontId="15" fillId="2" borderId="53" xfId="0" applyFont="1" applyFill="1" applyBorder="1" applyAlignment="1">
      <alignment wrapText="1"/>
    </xf>
    <xf numFmtId="0" fontId="15" fillId="2" borderId="67" xfId="0" applyFont="1" applyFill="1" applyBorder="1" applyAlignment="1">
      <alignment wrapText="1"/>
    </xf>
    <xf numFmtId="0" fontId="15" fillId="2" borderId="126" xfId="0" applyFont="1" applyFill="1" applyBorder="1" applyAlignment="1">
      <alignment wrapText="1"/>
    </xf>
    <xf numFmtId="0" fontId="15" fillId="2" borderId="127" xfId="0" applyFont="1" applyFill="1" applyBorder="1" applyAlignment="1">
      <alignment wrapText="1"/>
    </xf>
    <xf numFmtId="0" fontId="9" fillId="5" borderId="0" xfId="0" applyFont="1" applyFill="1" applyAlignment="1">
      <alignment horizontal="center"/>
    </xf>
    <xf numFmtId="0" fontId="9" fillId="3" borderId="90"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1" fillId="2" borderId="99" xfId="0" applyFont="1" applyFill="1" applyBorder="1" applyAlignment="1">
      <alignment wrapText="1"/>
    </xf>
    <xf numFmtId="0" fontId="1" fillId="2" borderId="132" xfId="0" applyFont="1" applyFill="1" applyBorder="1" applyAlignment="1">
      <alignment wrapText="1"/>
    </xf>
    <xf numFmtId="0" fontId="12" fillId="2" borderId="133" xfId="0" applyFont="1" applyFill="1" applyBorder="1" applyAlignment="1">
      <alignment wrapText="1"/>
    </xf>
    <xf numFmtId="0" fontId="12" fillId="2" borderId="14" xfId="0" applyFont="1" applyFill="1" applyBorder="1" applyAlignment="1">
      <alignment wrapText="1"/>
    </xf>
    <xf numFmtId="0" fontId="16" fillId="11" borderId="0" xfId="0" applyFont="1" applyFill="1" applyAlignment="1">
      <alignment horizontal="center"/>
    </xf>
    <xf numFmtId="0" fontId="6" fillId="2" borderId="64" xfId="0" applyFont="1" applyFill="1" applyBorder="1" applyAlignment="1">
      <alignment wrapText="1"/>
    </xf>
    <xf numFmtId="0" fontId="6" fillId="2" borderId="0" xfId="0" applyFont="1" applyFill="1" applyBorder="1" applyAlignment="1">
      <alignment wrapText="1"/>
    </xf>
    <xf numFmtId="0" fontId="6" fillId="2" borderId="131" xfId="0" applyFont="1" applyFill="1" applyBorder="1" applyAlignment="1">
      <alignment wrapText="1"/>
    </xf>
    <xf numFmtId="0" fontId="24" fillId="0" borderId="0" xfId="0" applyFont="1" applyBorder="1" applyAlignment="1">
      <alignment horizontal="center" vertical="center" wrapText="1"/>
    </xf>
    <xf numFmtId="0" fontId="25" fillId="3" borderId="96" xfId="0" applyFont="1" applyFill="1" applyBorder="1" applyAlignment="1">
      <alignment horizontal="left" vertical="center" wrapText="1" indent="1"/>
    </xf>
    <xf numFmtId="0" fontId="25" fillId="3" borderId="122" xfId="0" applyFont="1" applyFill="1" applyBorder="1" applyAlignment="1">
      <alignment horizontal="left" vertical="center" wrapText="1" indent="1"/>
    </xf>
    <xf numFmtId="0" fontId="7" fillId="5" borderId="99" xfId="0" applyFont="1" applyFill="1" applyBorder="1" applyAlignment="1" applyProtection="1">
      <alignment vertical="center" wrapText="1"/>
      <protection locked="0"/>
    </xf>
    <xf numFmtId="0" fontId="7" fillId="5" borderId="137" xfId="0" applyFont="1" applyFill="1" applyBorder="1" applyAlignment="1" applyProtection="1">
      <alignment vertical="center" wrapText="1"/>
      <protection locked="0"/>
    </xf>
    <xf numFmtId="0" fontId="7" fillId="5" borderId="20" xfId="0" applyFont="1" applyFill="1" applyBorder="1" applyAlignment="1" applyProtection="1">
      <alignment vertical="center" wrapText="1"/>
      <protection locked="0"/>
    </xf>
    <xf numFmtId="0" fontId="7" fillId="5" borderId="22" xfId="0" applyFont="1" applyFill="1" applyBorder="1" applyAlignment="1" applyProtection="1">
      <alignment vertical="center" wrapText="1"/>
      <protection locked="0"/>
    </xf>
    <xf numFmtId="0" fontId="7" fillId="5" borderId="97" xfId="0" applyFont="1" applyFill="1" applyBorder="1" applyAlignment="1" applyProtection="1">
      <alignment vertical="center" wrapText="1"/>
      <protection locked="0"/>
    </xf>
    <xf numFmtId="0" fontId="7" fillId="5" borderId="138" xfId="0" applyFont="1" applyFill="1" applyBorder="1" applyAlignment="1" applyProtection="1">
      <alignment vertical="center" wrapText="1"/>
      <protection locked="0"/>
    </xf>
    <xf numFmtId="0" fontId="9" fillId="10" borderId="0" xfId="0" applyFont="1" applyFill="1" applyAlignment="1">
      <alignment horizontal="center"/>
    </xf>
    <xf numFmtId="0" fontId="9" fillId="3" borderId="9"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125" xfId="0" applyFont="1" applyFill="1" applyBorder="1" applyAlignment="1">
      <alignment horizontal="center" wrapText="1"/>
    </xf>
    <xf numFmtId="0" fontId="9" fillId="3" borderId="134" xfId="0" applyFont="1" applyFill="1" applyBorder="1" applyAlignment="1">
      <alignment vertical="center"/>
    </xf>
    <xf numFmtId="0" fontId="9" fillId="3" borderId="135" xfId="0" applyFont="1" applyFill="1" applyBorder="1" applyAlignment="1">
      <alignment vertical="center"/>
    </xf>
    <xf numFmtId="0" fontId="9" fillId="3" borderId="136" xfId="0" applyFont="1" applyFill="1" applyBorder="1" applyAlignment="1">
      <alignment vertical="center"/>
    </xf>
    <xf numFmtId="0" fontId="9" fillId="3" borderId="133" xfId="0" applyFont="1" applyFill="1" applyBorder="1" applyAlignment="1">
      <alignment vertical="center"/>
    </xf>
    <xf numFmtId="0" fontId="9" fillId="3" borderId="10" xfId="0" applyFont="1" applyFill="1" applyBorder="1" applyAlignment="1">
      <alignment vertical="center"/>
    </xf>
    <xf numFmtId="0" fontId="9" fillId="3" borderId="14" xfId="0" applyFont="1" applyFill="1" applyBorder="1" applyAlignment="1">
      <alignment vertical="center"/>
    </xf>
    <xf numFmtId="0" fontId="9" fillId="3" borderId="134" xfId="0" applyFont="1" applyFill="1" applyBorder="1" applyAlignment="1">
      <alignment vertical="center" wrapText="1"/>
    </xf>
    <xf numFmtId="0" fontId="9" fillId="3" borderId="135" xfId="0" applyFont="1" applyFill="1" applyBorder="1" applyAlignment="1">
      <alignment vertical="center" wrapText="1"/>
    </xf>
    <xf numFmtId="0" fontId="9" fillId="3" borderId="136" xfId="0" applyFont="1" applyFill="1" applyBorder="1" applyAlignment="1">
      <alignment vertical="center" wrapText="1"/>
    </xf>
    <xf numFmtId="0" fontId="9" fillId="3" borderId="133" xfId="0" applyFont="1" applyFill="1" applyBorder="1" applyAlignment="1">
      <alignment vertical="center" wrapText="1"/>
    </xf>
    <xf numFmtId="0" fontId="9" fillId="3" borderId="10" xfId="0" applyFont="1" applyFill="1" applyBorder="1" applyAlignment="1">
      <alignment vertical="center" wrapText="1"/>
    </xf>
    <xf numFmtId="0" fontId="9" fillId="3" borderId="14" xfId="0" applyFont="1" applyFill="1" applyBorder="1" applyAlignment="1">
      <alignment vertical="center" wrapText="1"/>
    </xf>
    <xf numFmtId="0" fontId="9" fillId="3" borderId="139" xfId="0" applyFont="1" applyFill="1" applyBorder="1" applyAlignment="1">
      <alignment horizontal="center" wrapText="1"/>
    </xf>
    <xf numFmtId="0" fontId="9" fillId="3" borderId="13" xfId="0" applyFont="1" applyFill="1" applyBorder="1" applyAlignment="1">
      <alignment horizontal="center" wrapText="1"/>
    </xf>
    <xf numFmtId="0" fontId="5" fillId="3" borderId="140" xfId="0" applyFont="1" applyFill="1" applyBorder="1" applyAlignment="1">
      <alignment horizontal="center" vertical="top" wrapText="1"/>
    </xf>
    <xf numFmtId="0" fontId="5" fillId="3" borderId="2" xfId="0" applyFont="1" applyFill="1" applyBorder="1" applyAlignment="1">
      <alignment horizontal="center" vertical="top" wrapText="1"/>
    </xf>
    <xf numFmtId="0" fontId="6" fillId="3" borderId="99" xfId="0" applyFont="1" applyFill="1" applyBorder="1" applyAlignment="1">
      <alignment horizontal="center" vertical="center"/>
    </xf>
    <xf numFmtId="0" fontId="6" fillId="3" borderId="137" xfId="0" applyFont="1" applyFill="1" applyBorder="1" applyAlignment="1">
      <alignment horizontal="center" vertical="center"/>
    </xf>
    <xf numFmtId="0" fontId="1" fillId="5" borderId="97" xfId="0" applyFont="1" applyFill="1" applyBorder="1" applyAlignment="1" applyProtection="1">
      <alignment vertical="top" wrapText="1"/>
      <protection locked="0"/>
    </xf>
    <xf numFmtId="0" fontId="1" fillId="5" borderId="42" xfId="0" applyFont="1" applyFill="1" applyBorder="1" applyAlignment="1" applyProtection="1">
      <alignment vertical="top" wrapText="1"/>
      <protection locked="0"/>
    </xf>
    <xf numFmtId="0" fontId="1" fillId="5" borderId="138" xfId="0" applyFont="1" applyFill="1" applyBorder="1" applyAlignment="1" applyProtection="1">
      <alignment vertical="top" wrapText="1"/>
      <protection locked="0"/>
    </xf>
    <xf numFmtId="0" fontId="1" fillId="5" borderId="99" xfId="0" applyFont="1" applyFill="1" applyBorder="1" applyAlignment="1" applyProtection="1">
      <alignment vertical="center" wrapText="1"/>
      <protection locked="0"/>
    </xf>
    <xf numFmtId="0" fontId="1" fillId="5" borderId="44" xfId="0" applyFont="1" applyFill="1" applyBorder="1" applyAlignment="1" applyProtection="1">
      <alignment vertical="center" wrapText="1"/>
      <protection locked="0"/>
    </xf>
    <xf numFmtId="0" fontId="1" fillId="5" borderId="137" xfId="0" applyFont="1" applyFill="1" applyBorder="1" applyAlignment="1" applyProtection="1">
      <alignment vertical="center" wrapText="1"/>
      <protection locked="0"/>
    </xf>
    <xf numFmtId="0" fontId="6" fillId="3" borderId="97" xfId="0" applyFont="1" applyFill="1" applyBorder="1" applyAlignment="1">
      <alignment horizontal="center" vertical="top" wrapText="1"/>
    </xf>
    <xf numFmtId="0" fontId="6" fillId="3" borderId="138" xfId="0" applyFont="1" applyFill="1" applyBorder="1" applyAlignment="1">
      <alignment horizontal="center" vertical="top" wrapText="1"/>
    </xf>
    <xf numFmtId="0" fontId="7" fillId="5" borderId="97" xfId="0" applyFont="1" applyFill="1" applyBorder="1" applyAlignment="1" applyProtection="1">
      <alignment horizontal="center" vertical="center" wrapText="1"/>
      <protection locked="0"/>
    </xf>
    <xf numFmtId="0" fontId="7" fillId="5" borderId="138" xfId="0" applyFont="1" applyFill="1" applyBorder="1" applyAlignment="1" applyProtection="1">
      <alignment horizontal="center" vertical="center" wrapText="1"/>
      <protection locked="0"/>
    </xf>
    <xf numFmtId="0" fontId="7" fillId="5" borderId="98" xfId="0" applyFont="1" applyFill="1" applyBorder="1" applyAlignment="1" applyProtection="1">
      <alignment vertical="center" wrapText="1"/>
      <protection locked="0"/>
    </xf>
    <xf numFmtId="0" fontId="7" fillId="5" borderId="78" xfId="0" applyFont="1" applyFill="1" applyBorder="1" applyAlignment="1" applyProtection="1">
      <alignment vertical="center" wrapText="1"/>
      <protection locked="0"/>
    </xf>
    <xf numFmtId="0" fontId="7" fillId="5" borderId="20" xfId="0" applyFont="1" applyFill="1" applyBorder="1" applyAlignment="1" applyProtection="1" quotePrefix="1">
      <alignment vertical="center" wrapText="1"/>
      <protection locked="0"/>
    </xf>
    <xf numFmtId="0" fontId="7" fillId="5" borderId="22" xfId="0" applyFont="1" applyFill="1" applyBorder="1" applyAlignment="1" applyProtection="1" quotePrefix="1">
      <alignment vertical="center" wrapText="1"/>
      <protection locked="0"/>
    </xf>
    <xf numFmtId="0" fontId="12" fillId="4" borderId="124" xfId="0" applyFont="1" applyFill="1" applyBorder="1" applyAlignment="1">
      <alignment/>
    </xf>
    <xf numFmtId="0" fontId="12" fillId="4" borderId="125" xfId="0" applyFont="1" applyFill="1" applyBorder="1" applyAlignment="1">
      <alignment/>
    </xf>
    <xf numFmtId="0" fontId="15" fillId="2" borderId="99" xfId="0" applyFont="1" applyFill="1" applyBorder="1" applyAlignment="1">
      <alignment wrapText="1"/>
    </xf>
    <xf numFmtId="0" fontId="15" fillId="2" borderId="44" xfId="0" applyFont="1" applyFill="1" applyBorder="1" applyAlignment="1">
      <alignment wrapText="1"/>
    </xf>
    <xf numFmtId="0" fontId="15" fillId="2" borderId="132" xfId="0" applyFont="1" applyFill="1" applyBorder="1" applyAlignment="1">
      <alignment wrapText="1"/>
    </xf>
    <xf numFmtId="0" fontId="15" fillId="10" borderId="121" xfId="0" applyFont="1" applyFill="1" applyBorder="1" applyAlignment="1">
      <alignment wrapText="1"/>
    </xf>
    <xf numFmtId="0" fontId="0" fillId="10" borderId="119" xfId="0" applyFill="1" applyBorder="1" applyAlignment="1">
      <alignment wrapText="1"/>
    </xf>
    <xf numFmtId="0" fontId="0" fillId="10" borderId="120" xfId="0" applyFill="1" applyBorder="1" applyAlignment="1">
      <alignment wrapText="1"/>
    </xf>
    <xf numFmtId="0" fontId="0" fillId="0" borderId="124" xfId="0" applyBorder="1" applyAlignment="1">
      <alignment wrapText="1"/>
    </xf>
    <xf numFmtId="0" fontId="0" fillId="0" borderId="125" xfId="0" applyBorder="1" applyAlignment="1">
      <alignment wrapText="1"/>
    </xf>
    <xf numFmtId="0" fontId="15" fillId="2" borderId="134" xfId="0" applyFont="1" applyFill="1" applyBorder="1" applyAlignment="1">
      <alignment wrapText="1"/>
    </xf>
    <xf numFmtId="0" fontId="0" fillId="0" borderId="135" xfId="0" applyBorder="1" applyAlignment="1">
      <alignment wrapText="1"/>
    </xf>
    <xf numFmtId="0" fontId="0" fillId="0" borderId="136" xfId="0" applyBorder="1" applyAlignment="1">
      <alignment wrapText="1"/>
    </xf>
    <xf numFmtId="0" fontId="7" fillId="0" borderId="141" xfId="0" applyFont="1" applyBorder="1" applyAlignment="1">
      <alignment wrapText="1"/>
    </xf>
    <xf numFmtId="0" fontId="0" fillId="0" borderId="142" xfId="0" applyBorder="1" applyAlignment="1">
      <alignment wrapText="1"/>
    </xf>
    <xf numFmtId="0" fontId="0" fillId="0" borderId="143" xfId="0" applyBorder="1" applyAlignment="1">
      <alignment wrapText="1"/>
    </xf>
    <xf numFmtId="0" fontId="7" fillId="0" borderId="144" xfId="0" applyFont="1" applyBorder="1" applyAlignment="1">
      <alignment wrapText="1"/>
    </xf>
    <xf numFmtId="0" fontId="0" fillId="0" borderId="145" xfId="0" applyBorder="1" applyAlignment="1">
      <alignment wrapText="1"/>
    </xf>
    <xf numFmtId="0" fontId="0" fillId="0" borderId="146" xfId="0" applyBorder="1" applyAlignment="1">
      <alignment wrapText="1"/>
    </xf>
    <xf numFmtId="0" fontId="28" fillId="2" borderId="64" xfId="0" applyFont="1" applyFill="1" applyBorder="1" applyAlignment="1">
      <alignment horizontal="center" wrapText="1"/>
    </xf>
    <xf numFmtId="0" fontId="28" fillId="2" borderId="0" xfId="0" applyFont="1" applyFill="1" applyAlignment="1">
      <alignment horizontal="center" wrapText="1"/>
    </xf>
    <xf numFmtId="0" fontId="7" fillId="0" borderId="147" xfId="0" applyFont="1" applyBorder="1" applyAlignment="1">
      <alignment wrapText="1"/>
    </xf>
    <xf numFmtId="0" fontId="0" fillId="0" borderId="148" xfId="0" applyBorder="1" applyAlignment="1">
      <alignment wrapText="1"/>
    </xf>
    <xf numFmtId="0" fontId="0" fillId="0" borderId="149" xfId="0" applyBorder="1" applyAlignment="1">
      <alignment wrapText="1"/>
    </xf>
    <xf numFmtId="0" fontId="0" fillId="0" borderId="21" xfId="0" applyBorder="1" applyAlignment="1">
      <alignment wrapText="1"/>
    </xf>
    <xf numFmtId="0" fontId="0" fillId="0" borderId="123" xfId="0" applyBorder="1" applyAlignment="1">
      <alignment wrapText="1"/>
    </xf>
    <xf numFmtId="0" fontId="15" fillId="0" borderId="20" xfId="0" applyFont="1" applyBorder="1" applyAlignment="1">
      <alignment wrapText="1"/>
    </xf>
    <xf numFmtId="0" fontId="1" fillId="5" borderId="98" xfId="0" applyFont="1" applyFill="1" applyBorder="1" applyAlignment="1" applyProtection="1">
      <alignment wrapText="1"/>
      <protection locked="0"/>
    </xf>
    <xf numFmtId="0" fontId="0" fillId="0" borderId="47" xfId="0" applyBorder="1" applyAlignment="1">
      <alignment wrapText="1"/>
    </xf>
    <xf numFmtId="0" fontId="0" fillId="0" borderId="53" xfId="0" applyBorder="1" applyAlignment="1">
      <alignment wrapText="1"/>
    </xf>
    <xf numFmtId="0" fontId="1" fillId="2" borderId="98" xfId="0" applyFont="1" applyFill="1" applyBorder="1" applyAlignment="1">
      <alignment vertical="top" wrapText="1"/>
    </xf>
    <xf numFmtId="0" fontId="1" fillId="2" borderId="47" xfId="0" applyFont="1" applyFill="1" applyBorder="1" applyAlignment="1">
      <alignment vertical="top" wrapText="1"/>
    </xf>
    <xf numFmtId="0" fontId="1" fillId="2" borderId="78" xfId="0" applyFont="1" applyFill="1" applyBorder="1" applyAlignment="1">
      <alignment vertical="top" wrapText="1"/>
    </xf>
    <xf numFmtId="0" fontId="1" fillId="2" borderId="64" xfId="0" applyFont="1" applyFill="1" applyBorder="1" applyAlignment="1">
      <alignment vertical="top" wrapText="1"/>
    </xf>
    <xf numFmtId="0" fontId="1" fillId="2" borderId="0" xfId="0" applyFont="1" applyFill="1" applyBorder="1" applyAlignment="1">
      <alignment vertical="top" wrapText="1"/>
    </xf>
    <xf numFmtId="0" fontId="1" fillId="2" borderId="65" xfId="0" applyFont="1" applyFill="1" applyBorder="1" applyAlignment="1">
      <alignment vertical="top" wrapText="1"/>
    </xf>
    <xf numFmtId="0" fontId="1" fillId="2" borderId="67" xfId="0" applyFont="1" applyFill="1" applyBorder="1" applyAlignment="1">
      <alignment vertical="top" wrapText="1"/>
    </xf>
    <xf numFmtId="0" fontId="1" fillId="2" borderId="126" xfId="0" applyFont="1" applyFill="1" applyBorder="1" applyAlignment="1">
      <alignment vertical="top" wrapText="1"/>
    </xf>
    <xf numFmtId="0" fontId="1" fillId="2" borderId="150" xfId="0" applyFont="1" applyFill="1" applyBorder="1" applyAlignment="1">
      <alignment vertical="top" wrapText="1"/>
    </xf>
    <xf numFmtId="0" fontId="1" fillId="2" borderId="19" xfId="0" applyFont="1" applyFill="1" applyBorder="1" applyAlignment="1" quotePrefix="1">
      <alignment horizontal="left" vertical="top"/>
    </xf>
    <xf numFmtId="0" fontId="1" fillId="2" borderId="19" xfId="0" applyFont="1" applyFill="1" applyBorder="1" applyAlignment="1">
      <alignment horizontal="left" vertical="top"/>
    </xf>
    <xf numFmtId="0" fontId="9" fillId="12" borderId="19" xfId="0" applyFont="1" applyFill="1" applyBorder="1" applyAlignment="1">
      <alignment horizontal="center"/>
    </xf>
    <xf numFmtId="0" fontId="1" fillId="0" borderId="19" xfId="0" applyFont="1" applyFill="1" applyBorder="1" applyAlignment="1">
      <alignment horizontal="left" vertical="top"/>
    </xf>
    <xf numFmtId="0" fontId="1" fillId="2" borderId="64" xfId="0" applyFont="1" applyFill="1" applyBorder="1" applyAlignment="1">
      <alignment wrapText="1"/>
    </xf>
    <xf numFmtId="0" fontId="1" fillId="2" borderId="0" xfId="0" applyFont="1" applyFill="1" applyBorder="1" applyAlignment="1">
      <alignment wrapText="1"/>
    </xf>
    <xf numFmtId="0" fontId="1" fillId="2" borderId="65" xfId="0" applyFont="1" applyFill="1" applyBorder="1" applyAlignment="1">
      <alignment wrapText="1"/>
    </xf>
    <xf numFmtId="0" fontId="1" fillId="2" borderId="67" xfId="0" applyFont="1" applyFill="1" applyBorder="1" applyAlignment="1">
      <alignment wrapText="1"/>
    </xf>
    <xf numFmtId="0" fontId="1" fillId="2" borderId="126" xfId="0" applyFont="1" applyFill="1" applyBorder="1" applyAlignment="1">
      <alignment wrapText="1"/>
    </xf>
    <xf numFmtId="0" fontId="1" fillId="2" borderId="150" xfId="0" applyFont="1" applyFill="1" applyBorder="1" applyAlignment="1">
      <alignment wrapText="1"/>
    </xf>
    <xf numFmtId="0" fontId="1" fillId="2" borderId="98" xfId="0" applyFont="1" applyFill="1" applyBorder="1" applyAlignment="1">
      <alignment wrapText="1"/>
    </xf>
    <xf numFmtId="0" fontId="1" fillId="2" borderId="47" xfId="0" applyFont="1" applyFill="1" applyBorder="1" applyAlignment="1">
      <alignment wrapText="1"/>
    </xf>
    <xf numFmtId="0" fontId="1" fillId="2" borderId="78" xfId="0" applyFont="1" applyFill="1" applyBorder="1" applyAlignment="1">
      <alignment wrapText="1"/>
    </xf>
    <xf numFmtId="0" fontId="1" fillId="2" borderId="22" xfId="0" applyFont="1" applyFill="1" applyBorder="1" applyAlignment="1">
      <alignment wrapText="1"/>
    </xf>
    <xf numFmtId="0" fontId="0" fillId="0" borderId="78" xfId="0" applyBorder="1" applyAlignment="1">
      <alignment wrapText="1"/>
    </xf>
    <xf numFmtId="0" fontId="1" fillId="2" borderId="19" xfId="0" applyFont="1" applyFill="1" applyBorder="1" applyAlignment="1">
      <alignment horizontal="left" vertical="top" wrapText="1"/>
    </xf>
    <xf numFmtId="0" fontId="9" fillId="2" borderId="19" xfId="0" applyFont="1" applyFill="1" applyBorder="1" applyAlignment="1">
      <alignment horizontal="left" wrapText="1"/>
    </xf>
    <xf numFmtId="0" fontId="1" fillId="2" borderId="19" xfId="0" applyFont="1" applyFill="1" applyBorder="1" applyAlignment="1">
      <alignment horizontal="left" wrapText="1"/>
    </xf>
    <xf numFmtId="0" fontId="9" fillId="2" borderId="20" xfId="0" applyFont="1" applyFill="1" applyBorder="1" applyAlignment="1">
      <alignment horizontal="left" wrapText="1"/>
    </xf>
    <xf numFmtId="0" fontId="1" fillId="2" borderId="21" xfId="0" applyFont="1" applyFill="1" applyBorder="1" applyAlignment="1">
      <alignment horizontal="left" wrapText="1"/>
    </xf>
    <xf numFmtId="0" fontId="1" fillId="2" borderId="22" xfId="0" applyFont="1" applyFill="1" applyBorder="1" applyAlignment="1">
      <alignment horizontal="left" wrapText="1"/>
    </xf>
    <xf numFmtId="0" fontId="9" fillId="3" borderId="19" xfId="0" applyFont="1" applyFill="1" applyBorder="1" applyAlignment="1">
      <alignment horizontal="left"/>
    </xf>
    <xf numFmtId="0" fontId="9" fillId="3" borderId="19" xfId="0" applyFont="1" applyFill="1" applyBorder="1" applyAlignment="1" quotePrefix="1">
      <alignment horizontal="left" vertical="top" wrapText="1"/>
    </xf>
    <xf numFmtId="0" fontId="9" fillId="3" borderId="19" xfId="0" applyFont="1" applyFill="1" applyBorder="1" applyAlignment="1">
      <alignment horizontal="left" vertical="top" wrapText="1"/>
    </xf>
    <xf numFmtId="0" fontId="22" fillId="3" borderId="62" xfId="0" applyFont="1" applyFill="1" applyBorder="1" applyAlignment="1">
      <alignment horizontal="center"/>
    </xf>
    <xf numFmtId="0" fontId="9" fillId="5" borderId="19" xfId="0" applyFont="1" applyFill="1" applyBorder="1" applyAlignment="1">
      <alignment horizontal="left" vertical="top"/>
    </xf>
    <xf numFmtId="0" fontId="1" fillId="5" borderId="19" xfId="0" applyFont="1" applyFill="1" applyBorder="1" applyAlignment="1">
      <alignment horizontal="left" vertical="top"/>
    </xf>
    <xf numFmtId="0" fontId="1" fillId="4" borderId="20"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22" xfId="0" applyFont="1" applyFill="1" applyBorder="1" applyAlignment="1">
      <alignment horizontal="left" vertical="top" wrapText="1"/>
    </xf>
    <xf numFmtId="0" fontId="9" fillId="3" borderId="19" xfId="0" applyFont="1" applyFill="1" applyBorder="1" applyAlignment="1">
      <alignment horizontal="center"/>
    </xf>
    <xf numFmtId="0" fontId="0" fillId="0" borderId="64" xfId="0" applyBorder="1" applyAlignment="1">
      <alignment wrapText="1"/>
    </xf>
    <xf numFmtId="0" fontId="0" fillId="0" borderId="0" xfId="0" applyAlignment="1">
      <alignment wrapText="1"/>
    </xf>
    <xf numFmtId="0" fontId="0" fillId="0" borderId="65" xfId="0" applyBorder="1" applyAlignment="1">
      <alignment wrapText="1"/>
    </xf>
    <xf numFmtId="0" fontId="9" fillId="4" borderId="64" xfId="0" applyFont="1" applyFill="1" applyBorder="1" applyAlignment="1">
      <alignment horizontal="left" wrapText="1"/>
    </xf>
    <xf numFmtId="0" fontId="23" fillId="4" borderId="0" xfId="0" applyFont="1" applyFill="1" applyAlignment="1">
      <alignment wrapText="1"/>
    </xf>
    <xf numFmtId="0" fontId="23" fillId="4" borderId="65" xfId="0" applyFont="1" applyFill="1" applyBorder="1" applyAlignment="1">
      <alignment wrapText="1"/>
    </xf>
    <xf numFmtId="0" fontId="23" fillId="4" borderId="64" xfId="0" applyFont="1" applyFill="1" applyBorder="1" applyAlignment="1">
      <alignment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1" fillId="0" borderId="19" xfId="0" applyFont="1" applyFill="1" applyBorder="1" applyAlignment="1" quotePrefix="1">
      <alignment horizontal="left" vertical="top"/>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22" xfId="0" applyFont="1" applyFill="1" applyBorder="1" applyAlignment="1">
      <alignment horizontal="left" vertical="top" wrapText="1"/>
    </xf>
    <xf numFmtId="0" fontId="9" fillId="3" borderId="20"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1" fillId="2" borderId="98" xfId="0" applyFont="1" applyFill="1" applyBorder="1" applyAlignment="1">
      <alignment horizontal="left" vertical="top" wrapText="1"/>
    </xf>
    <xf numFmtId="0" fontId="1" fillId="2" borderId="47" xfId="0" applyFont="1" applyFill="1" applyBorder="1" applyAlignment="1">
      <alignment horizontal="left" vertical="top" wrapText="1"/>
    </xf>
    <xf numFmtId="0" fontId="1" fillId="2" borderId="78" xfId="0" applyFont="1" applyFill="1" applyBorder="1" applyAlignment="1">
      <alignment horizontal="left" vertical="top" wrapText="1"/>
    </xf>
    <xf numFmtId="0" fontId="1" fillId="2" borderId="67" xfId="0" applyFont="1" applyFill="1" applyBorder="1" applyAlignment="1">
      <alignment horizontal="left" vertical="top" wrapText="1"/>
    </xf>
    <xf numFmtId="0" fontId="1" fillId="2" borderId="126" xfId="0" applyFont="1" applyFill="1" applyBorder="1" applyAlignment="1">
      <alignment horizontal="left" vertical="top" wrapText="1"/>
    </xf>
    <xf numFmtId="0" fontId="1" fillId="2" borderId="150" xfId="0" applyFont="1" applyFill="1" applyBorder="1" applyAlignment="1">
      <alignment horizontal="left" vertical="top" wrapText="1"/>
    </xf>
    <xf numFmtId="0" fontId="1" fillId="2" borderId="0" xfId="0" applyFont="1" applyFill="1" applyAlignment="1">
      <alignment horizontal="left" vertical="top" wrapText="1"/>
    </xf>
    <xf numFmtId="0" fontId="1" fillId="2" borderId="65"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48" fillId="2" borderId="20" xfId="0" applyFont="1" applyFill="1" applyBorder="1" applyAlignment="1">
      <alignment vertical="top" wrapText="1"/>
    </xf>
    <xf numFmtId="0" fontId="1" fillId="2" borderId="21" xfId="0" applyFont="1" applyFill="1" applyBorder="1" applyAlignment="1">
      <alignment vertical="top" wrapText="1"/>
    </xf>
    <xf numFmtId="0" fontId="1" fillId="2" borderId="64" xfId="0" applyFont="1" applyFill="1" applyBorder="1" applyAlignment="1">
      <alignment horizontal="left" vertical="top" wrapText="1"/>
    </xf>
    <xf numFmtId="0" fontId="17" fillId="5" borderId="79" xfId="0" applyFont="1" applyFill="1" applyBorder="1" applyAlignment="1" applyProtection="1">
      <alignment horizontal="center"/>
      <protection locked="0"/>
    </xf>
    <xf numFmtId="0" fontId="17" fillId="5" borderId="151" xfId="0" applyFont="1" applyFill="1" applyBorder="1" applyAlignment="1" applyProtection="1">
      <alignment horizontal="center"/>
      <protection locked="0"/>
    </xf>
    <xf numFmtId="0" fontId="9" fillId="3" borderId="61" xfId="0" applyFont="1" applyFill="1" applyBorder="1" applyAlignment="1">
      <alignment vertical="center" wrapText="1"/>
    </xf>
    <xf numFmtId="0" fontId="0" fillId="0" borderId="61" xfId="0" applyBorder="1" applyAlignment="1">
      <alignment/>
    </xf>
    <xf numFmtId="0" fontId="0" fillId="0" borderId="4" xfId="0" applyBorder="1" applyAlignment="1">
      <alignment/>
    </xf>
    <xf numFmtId="0" fontId="0" fillId="0" borderId="41" xfId="0" applyBorder="1" applyAlignment="1">
      <alignment/>
    </xf>
    <xf numFmtId="0" fontId="1" fillId="0" borderId="20" xfId="0" applyFont="1" applyBorder="1" applyAlignment="1">
      <alignment wrapText="1"/>
    </xf>
    <xf numFmtId="0" fontId="0" fillId="0" borderId="21" xfId="0" applyBorder="1" applyAlignment="1">
      <alignment/>
    </xf>
    <xf numFmtId="0" fontId="0" fillId="0" borderId="54" xfId="0" applyBorder="1" applyAlignment="1">
      <alignment/>
    </xf>
    <xf numFmtId="0" fontId="1" fillId="0" borderId="121" xfId="0" applyFont="1" applyBorder="1" applyAlignment="1">
      <alignment wrapText="1"/>
    </xf>
    <xf numFmtId="0" fontId="0" fillId="0" borderId="152" xfId="0" applyBorder="1" applyAlignment="1">
      <alignment/>
    </xf>
    <xf numFmtId="0" fontId="1" fillId="0" borderId="20" xfId="0" applyFont="1" applyBorder="1" applyAlignment="1">
      <alignment/>
    </xf>
    <xf numFmtId="0" fontId="1" fillId="0" borderId="21" xfId="0" applyFont="1" applyBorder="1" applyAlignment="1">
      <alignment/>
    </xf>
    <xf numFmtId="0" fontId="30" fillId="4" borderId="96" xfId="0" applyFont="1" applyFill="1" applyBorder="1" applyAlignment="1">
      <alignment vertical="center"/>
    </xf>
    <xf numFmtId="0" fontId="42" fillId="0" borderId="124" xfId="0" applyFont="1" applyBorder="1" applyAlignment="1">
      <alignment/>
    </xf>
    <xf numFmtId="0" fontId="42" fillId="0" borderId="55" xfId="0" applyFont="1" applyBorder="1" applyAlignment="1">
      <alignment/>
    </xf>
    <xf numFmtId="0" fontId="9" fillId="2" borderId="17" xfId="0" applyFont="1" applyFill="1" applyBorder="1" applyAlignment="1">
      <alignment wrapText="1"/>
    </xf>
    <xf numFmtId="0" fontId="9" fillId="3" borderId="4" xfId="0" applyFont="1" applyFill="1" applyBorder="1" applyAlignment="1">
      <alignment vertical="center" wrapText="1"/>
    </xf>
    <xf numFmtId="0" fontId="1" fillId="2" borderId="42" xfId="0" applyFont="1" applyFill="1" applyBorder="1" applyAlignment="1">
      <alignment wrapText="1"/>
    </xf>
    <xf numFmtId="0" fontId="1" fillId="0" borderId="99" xfId="0" applyFont="1" applyBorder="1" applyAlignment="1">
      <alignment wrapText="1"/>
    </xf>
    <xf numFmtId="0" fontId="1" fillId="0" borderId="44" xfId="0" applyFont="1" applyBorder="1" applyAlignment="1">
      <alignment wrapText="1"/>
    </xf>
    <xf numFmtId="0" fontId="1" fillId="0" borderId="97" xfId="0" applyFont="1" applyBorder="1" applyAlignment="1">
      <alignment/>
    </xf>
    <xf numFmtId="0" fontId="1" fillId="0" borderId="42" xfId="0" applyFont="1" applyBorder="1" applyAlignment="1">
      <alignment/>
    </xf>
    <xf numFmtId="0" fontId="1" fillId="0" borderId="21" xfId="0" applyFont="1" applyBorder="1" applyAlignment="1">
      <alignment wrapText="1"/>
    </xf>
    <xf numFmtId="0" fontId="1" fillId="0" borderId="98" xfId="0" applyFont="1" applyBorder="1" applyAlignment="1">
      <alignment wrapText="1"/>
    </xf>
    <xf numFmtId="0" fontId="0" fillId="0" borderId="47" xfId="0" applyBorder="1" applyAlignment="1">
      <alignment/>
    </xf>
    <xf numFmtId="0" fontId="0" fillId="0" borderId="46" xfId="0" applyBorder="1" applyAlignment="1">
      <alignment/>
    </xf>
    <xf numFmtId="0" fontId="7" fillId="5" borderId="153" xfId="0" applyFont="1" applyFill="1" applyBorder="1" applyAlignment="1" applyProtection="1">
      <alignment wrapText="1"/>
      <protection locked="0"/>
    </xf>
    <xf numFmtId="0" fontId="7" fillId="5" borderId="154" xfId="0" applyFont="1" applyFill="1" applyBorder="1" applyAlignment="1" applyProtection="1">
      <alignment wrapText="1"/>
      <protection locked="0"/>
    </xf>
    <xf numFmtId="0" fontId="1" fillId="2" borderId="44" xfId="0" applyFont="1" applyFill="1" applyBorder="1" applyAlignment="1">
      <alignment wrapText="1"/>
    </xf>
    <xf numFmtId="0" fontId="1" fillId="0" borderId="47" xfId="0" applyFont="1" applyBorder="1" applyAlignment="1">
      <alignment wrapText="1"/>
    </xf>
    <xf numFmtId="0" fontId="1" fillId="5" borderId="17" xfId="0" applyFont="1" applyFill="1" applyBorder="1" applyAlignment="1" applyProtection="1">
      <alignment vertical="top" wrapText="1"/>
      <protection locked="0"/>
    </xf>
    <xf numFmtId="0" fontId="1" fillId="5" borderId="124" xfId="0" applyFont="1" applyFill="1" applyBorder="1" applyAlignment="1" applyProtection="1">
      <alignment vertical="top" wrapText="1"/>
      <protection locked="0"/>
    </xf>
    <xf numFmtId="0" fontId="1" fillId="5" borderId="55" xfId="0" applyFont="1" applyFill="1" applyBorder="1" applyAlignment="1" applyProtection="1">
      <alignment vertical="top" wrapText="1"/>
      <protection locked="0"/>
    </xf>
    <xf numFmtId="0" fontId="30" fillId="4" borderId="124" xfId="0" applyFont="1" applyFill="1" applyBorder="1" applyAlignment="1">
      <alignment vertical="center"/>
    </xf>
    <xf numFmtId="0" fontId="30" fillId="4" borderId="55" xfId="0" applyFont="1" applyFill="1" applyBorder="1" applyAlignment="1">
      <alignment vertical="center"/>
    </xf>
    <xf numFmtId="0" fontId="9" fillId="3" borderId="17" xfId="0" applyFont="1" applyFill="1" applyBorder="1" applyAlignment="1">
      <alignment vertical="top" wrapText="1"/>
    </xf>
    <xf numFmtId="0" fontId="9" fillId="3" borderId="124" xfId="0" applyFont="1" applyFill="1" applyBorder="1" applyAlignment="1">
      <alignment vertical="top" wrapText="1"/>
    </xf>
    <xf numFmtId="0" fontId="9" fillId="3" borderId="55" xfId="0" applyFont="1" applyFill="1" applyBorder="1" applyAlignment="1">
      <alignment vertical="top" wrapText="1"/>
    </xf>
    <xf numFmtId="9" fontId="17" fillId="5" borderId="79" xfId="0" applyNumberFormat="1" applyFont="1" applyFill="1" applyBorder="1" applyAlignment="1" applyProtection="1">
      <alignment vertical="top"/>
      <protection locked="0"/>
    </xf>
    <xf numFmtId="0" fontId="17" fillId="5" borderId="155" xfId="0" applyFont="1" applyFill="1" applyBorder="1" applyAlignment="1" applyProtection="1">
      <alignment vertical="top"/>
      <protection locked="0"/>
    </xf>
    <xf numFmtId="0" fontId="7" fillId="5" borderId="133" xfId="0" applyFont="1" applyFill="1" applyBorder="1" applyAlignment="1" applyProtection="1">
      <alignment wrapText="1"/>
      <protection locked="0"/>
    </xf>
    <xf numFmtId="0" fontId="7" fillId="5" borderId="10" xfId="0" applyFont="1" applyFill="1" applyBorder="1" applyAlignment="1" applyProtection="1">
      <alignment wrapText="1"/>
      <protection locked="0"/>
    </xf>
    <xf numFmtId="0" fontId="12" fillId="4" borderId="128" xfId="0" applyFont="1" applyFill="1" applyBorder="1" applyAlignment="1">
      <alignment/>
    </xf>
    <xf numFmtId="0" fontId="44" fillId="4" borderId="5" xfId="0" applyFont="1" applyFill="1" applyBorder="1" applyAlignment="1">
      <alignment horizontal="center" vertical="center" wrapText="1"/>
    </xf>
    <xf numFmtId="0" fontId="44" fillId="4" borderId="27" xfId="0" applyFont="1" applyFill="1" applyBorder="1" applyAlignment="1">
      <alignment horizontal="center" vertical="center" wrapText="1"/>
    </xf>
    <xf numFmtId="9" fontId="17" fillId="5" borderId="30" xfId="0" applyNumberFormat="1" applyFont="1" applyFill="1" applyBorder="1" applyAlignment="1" applyProtection="1">
      <alignment horizontal="center"/>
      <protection locked="0"/>
    </xf>
    <xf numFmtId="9" fontId="17" fillId="5" borderId="103" xfId="0" applyNumberFormat="1" applyFont="1" applyFill="1" applyBorder="1" applyAlignment="1" applyProtection="1">
      <alignment horizontal="center"/>
      <protection locked="0"/>
    </xf>
    <xf numFmtId="9" fontId="17" fillId="5" borderId="37" xfId="0" applyNumberFormat="1" applyFont="1" applyFill="1" applyBorder="1" applyAlignment="1" applyProtection="1">
      <alignment horizontal="center"/>
      <protection locked="0"/>
    </xf>
    <xf numFmtId="9" fontId="17" fillId="5" borderId="156" xfId="0" applyNumberFormat="1" applyFont="1" applyFill="1" applyBorder="1" applyAlignment="1" applyProtection="1">
      <alignment horizontal="center"/>
      <protection locked="0"/>
    </xf>
    <xf numFmtId="0" fontId="0" fillId="0" borderId="154" xfId="0" applyBorder="1" applyAlignment="1">
      <alignment/>
    </xf>
    <xf numFmtId="0" fontId="0" fillId="0" borderId="157" xfId="0" applyBorder="1" applyAlignment="1">
      <alignment/>
    </xf>
    <xf numFmtId="186" fontId="45" fillId="4" borderId="37" xfId="0" applyNumberFormat="1" applyFont="1" applyFill="1" applyBorder="1" applyAlignment="1" applyProtection="1">
      <alignment horizontal="center"/>
      <protection locked="0"/>
    </xf>
    <xf numFmtId="186" fontId="45" fillId="4" borderId="156" xfId="0" applyNumberFormat="1" applyFont="1" applyFill="1" applyBorder="1" applyAlignment="1" applyProtection="1">
      <alignment horizontal="center"/>
      <protection locked="0"/>
    </xf>
    <xf numFmtId="3" fontId="45" fillId="4" borderId="30" xfId="0" applyNumberFormat="1" applyFont="1" applyFill="1" applyBorder="1" applyAlignment="1" applyProtection="1">
      <alignment horizontal="center"/>
      <protection locked="0"/>
    </xf>
    <xf numFmtId="3" fontId="45" fillId="4" borderId="103" xfId="0" applyNumberFormat="1" applyFont="1" applyFill="1" applyBorder="1" applyAlignment="1" applyProtection="1">
      <alignment horizontal="center"/>
      <protection locked="0"/>
    </xf>
    <xf numFmtId="0" fontId="0" fillId="0" borderId="128" xfId="0" applyBorder="1" applyAlignment="1">
      <alignment/>
    </xf>
    <xf numFmtId="0" fontId="1" fillId="2" borderId="20" xfId="0" applyFont="1" applyFill="1" applyBorder="1" applyAlignment="1">
      <alignment vertical="center" wrapText="1"/>
    </xf>
    <xf numFmtId="0" fontId="1" fillId="2"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2" xfId="0" applyBorder="1" applyAlignment="1">
      <alignment wrapText="1"/>
    </xf>
    <xf numFmtId="0" fontId="9" fillId="3" borderId="20" xfId="0" applyFont="1" applyFill="1" applyBorder="1" applyAlignment="1">
      <alignment vertical="center" wrapText="1"/>
    </xf>
    <xf numFmtId="0" fontId="9" fillId="3" borderId="21" xfId="0" applyFont="1" applyFill="1" applyBorder="1" applyAlignment="1">
      <alignment vertical="center" wrapText="1"/>
    </xf>
    <xf numFmtId="0" fontId="9" fillId="3" borderId="22" xfId="0" applyFont="1" applyFill="1" applyBorder="1" applyAlignment="1">
      <alignment vertical="center" wrapText="1"/>
    </xf>
    <xf numFmtId="0" fontId="1" fillId="3" borderId="20" xfId="0" applyFont="1" applyFill="1" applyBorder="1" applyAlignment="1">
      <alignment horizontal="left" vertical="top"/>
    </xf>
    <xf numFmtId="0" fontId="1" fillId="3" borderId="21" xfId="0" applyFont="1" applyFill="1" applyBorder="1" applyAlignment="1">
      <alignment horizontal="left" vertical="top"/>
    </xf>
    <xf numFmtId="0" fontId="1" fillId="3" borderId="22" xfId="0" applyFont="1" applyFill="1" applyBorder="1" applyAlignment="1">
      <alignment horizontal="left" vertical="top"/>
    </xf>
    <xf numFmtId="0" fontId="22" fillId="3" borderId="19" xfId="0" applyFont="1" applyFill="1" applyBorder="1" applyAlignment="1">
      <alignment horizontal="center"/>
    </xf>
  </cellXfs>
  <cellStyles count="9">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Percent" xfId="20"/>
    <cellStyle name="Hyperlink" xfId="21"/>
    <cellStyle name="Followed Hyperlink" xfId="22"/>
  </cellStyles>
  <dxfs count="8">
    <dxf>
      <font>
        <b/>
        <i val="0"/>
        <color rgb="FFC0C0C0"/>
      </font>
      <fill>
        <patternFill>
          <bgColor rgb="FFFF0000"/>
        </patternFill>
      </fill>
      <border/>
    </dxf>
    <dxf>
      <font>
        <b/>
        <i val="0"/>
        <color rgb="FF0000FF"/>
      </font>
      <border/>
    </dxf>
    <dxf>
      <font>
        <b/>
        <i/>
        <color rgb="FF0000FF"/>
      </font>
      <border/>
    </dxf>
    <dxf>
      <font>
        <b/>
        <i val="0"/>
        <color rgb="FF000000"/>
      </font>
      <border/>
    </dxf>
    <dxf>
      <font>
        <b val="0"/>
        <i val="0"/>
        <color rgb="FF000000"/>
      </font>
      <border/>
    </dxf>
    <dxf>
      <font>
        <b/>
        <i val="0"/>
        <color auto="1"/>
      </font>
      <fill>
        <patternFill>
          <bgColor rgb="FF99CCFF"/>
        </patternFill>
      </fill>
      <border/>
    </dxf>
    <dxf>
      <font>
        <b/>
        <i val="0"/>
        <color rgb="FF0000FF"/>
      </font>
      <fill>
        <patternFill>
          <bgColor rgb="FFCCCCFF"/>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62"/>
  <sheetViews>
    <sheetView tabSelected="1" view="pageBreakPreview" zoomScaleSheetLayoutView="100" workbookViewId="0" topLeftCell="A1">
      <selection activeCell="C5" sqref="C5:E5"/>
    </sheetView>
  </sheetViews>
  <sheetFormatPr defaultColWidth="9.140625" defaultRowHeight="12.75"/>
  <cols>
    <col min="1" max="1" width="9.7109375" style="1" customWidth="1"/>
    <col min="2" max="2" width="22.57421875" style="1" customWidth="1"/>
    <col min="3" max="3" width="32.00390625" style="1" customWidth="1"/>
    <col min="4" max="4" width="20.57421875" style="1" customWidth="1"/>
    <col min="5" max="5" width="16.140625" style="1" customWidth="1"/>
    <col min="6" max="7" width="15.7109375" style="1" customWidth="1"/>
    <col min="8" max="8" width="15.140625" style="1" customWidth="1"/>
    <col min="9" max="9" width="15.57421875" style="1" customWidth="1"/>
    <col min="10" max="10" width="14.57421875" style="1" customWidth="1"/>
    <col min="11" max="11" width="9.57421875" style="1" customWidth="1"/>
    <col min="12" max="14" width="9.140625" style="1" customWidth="1"/>
    <col min="15" max="15" width="0" style="388" hidden="1" customWidth="1"/>
    <col min="16" max="16384" width="9.140625" style="1" customWidth="1"/>
  </cols>
  <sheetData>
    <row r="1" spans="1:11" ht="23.25">
      <c r="A1" s="179" t="s">
        <v>151</v>
      </c>
      <c r="B1" s="180"/>
      <c r="C1" s="180"/>
      <c r="D1" s="181"/>
      <c r="E1" s="180"/>
      <c r="F1" s="180"/>
      <c r="G1" s="180"/>
      <c r="H1" s="180"/>
      <c r="I1" s="182"/>
      <c r="J1" s="44"/>
      <c r="K1" s="44"/>
    </row>
    <row r="2" spans="1:15" ht="18">
      <c r="A2" s="371" t="s">
        <v>153</v>
      </c>
      <c r="B2" s="183"/>
      <c r="C2" s="183"/>
      <c r="D2" s="184"/>
      <c r="E2" s="183"/>
      <c r="F2" s="183"/>
      <c r="G2" s="183"/>
      <c r="H2" s="183"/>
      <c r="I2" s="185"/>
      <c r="J2" s="44"/>
      <c r="K2" s="44"/>
      <c r="O2" s="388" t="s">
        <v>1280</v>
      </c>
    </row>
    <row r="3" spans="1:15" ht="15.75">
      <c r="A3" s="186" t="s">
        <v>302</v>
      </c>
      <c r="B3" s="187"/>
      <c r="C3" s="187"/>
      <c r="D3" s="188"/>
      <c r="E3" s="187"/>
      <c r="F3" s="187"/>
      <c r="G3" s="187"/>
      <c r="H3" s="187"/>
      <c r="I3" s="189"/>
      <c r="J3" s="44"/>
      <c r="K3" s="44"/>
      <c r="O3" s="388" t="s">
        <v>1279</v>
      </c>
    </row>
    <row r="4" spans="1:15" ht="13.5" thickBot="1">
      <c r="A4" s="44"/>
      <c r="B4" s="44"/>
      <c r="C4" s="44"/>
      <c r="D4" s="44"/>
      <c r="E4" s="44"/>
      <c r="F4" s="44"/>
      <c r="G4" s="44"/>
      <c r="H4" s="44"/>
      <c r="I4" s="44"/>
      <c r="J4" s="44"/>
      <c r="K4" s="44"/>
      <c r="O4" s="388" t="s">
        <v>1278</v>
      </c>
    </row>
    <row r="5" spans="1:15" ht="27" customHeight="1">
      <c r="A5" s="537" t="s">
        <v>168</v>
      </c>
      <c r="B5" s="538"/>
      <c r="C5" s="531"/>
      <c r="D5" s="532"/>
      <c r="E5" s="533"/>
      <c r="F5" s="44"/>
      <c r="G5" s="44"/>
      <c r="H5" s="44"/>
      <c r="I5" s="44"/>
      <c r="J5" s="44"/>
      <c r="K5" s="44"/>
      <c r="O5" s="388" t="s">
        <v>1277</v>
      </c>
    </row>
    <row r="6" spans="1:15" ht="26.25" customHeight="1" thickBot="1">
      <c r="A6" s="529" t="s">
        <v>738</v>
      </c>
      <c r="B6" s="530"/>
      <c r="C6" s="534"/>
      <c r="D6" s="535"/>
      <c r="E6" s="536"/>
      <c r="F6" s="564" t="str">
        <f>IF(AND(C5&gt;0,C6=0),"Συμπληρώστε το πεδίο της κατηγορίας Γενικής Άδειας σύμφωνα με τη Βεβαίωση Εγγραφής στο Μητρώο ταχ. επιχ. της ΕΕΤΤ"," ")</f>
        <v> </v>
      </c>
      <c r="G6" s="565"/>
      <c r="H6" s="565"/>
      <c r="I6" s="565"/>
      <c r="J6" s="44"/>
      <c r="K6" s="44"/>
      <c r="O6" s="388" t="s">
        <v>1276</v>
      </c>
    </row>
    <row r="7" spans="1:15" ht="13.5" thickBot="1">
      <c r="A7" s="44"/>
      <c r="B7" s="44"/>
      <c r="C7" s="44"/>
      <c r="D7" s="44"/>
      <c r="E7" s="44"/>
      <c r="F7" s="44"/>
      <c r="G7" s="44"/>
      <c r="H7" s="44"/>
      <c r="I7" s="44"/>
      <c r="J7" s="44"/>
      <c r="K7" s="44"/>
      <c r="O7" s="388" t="s">
        <v>1275</v>
      </c>
    </row>
    <row r="8" spans="1:15" ht="14.25" customHeight="1" thickBot="1">
      <c r="A8" s="501" t="s">
        <v>962</v>
      </c>
      <c r="B8" s="502"/>
      <c r="C8" s="122" t="s">
        <v>1420</v>
      </c>
      <c r="D8" s="539"/>
      <c r="E8" s="540"/>
      <c r="F8" s="44"/>
      <c r="G8" s="44"/>
      <c r="H8" s="44"/>
      <c r="I8" s="44"/>
      <c r="J8" s="44"/>
      <c r="K8" s="44"/>
      <c r="O8" s="388" t="s">
        <v>1274</v>
      </c>
    </row>
    <row r="9" spans="1:15" ht="14.25" customHeight="1" thickBot="1">
      <c r="A9" s="501"/>
      <c r="B9" s="502"/>
      <c r="C9" s="119" t="s">
        <v>326</v>
      </c>
      <c r="D9" s="505"/>
      <c r="E9" s="506"/>
      <c r="F9" s="44"/>
      <c r="G9" s="44"/>
      <c r="H9" s="44"/>
      <c r="I9" s="44"/>
      <c r="J9" s="44"/>
      <c r="K9" s="44"/>
      <c r="O9" s="388" t="s">
        <v>1273</v>
      </c>
    </row>
    <row r="10" spans="1:15" ht="14.25" customHeight="1" thickBot="1">
      <c r="A10" s="501"/>
      <c r="B10" s="502"/>
      <c r="C10" s="118" t="s">
        <v>327</v>
      </c>
      <c r="D10" s="505"/>
      <c r="E10" s="506"/>
      <c r="F10" s="44"/>
      <c r="G10" s="44"/>
      <c r="H10" s="44"/>
      <c r="I10" s="44"/>
      <c r="J10" s="44"/>
      <c r="K10" s="44"/>
      <c r="O10" s="388" t="s">
        <v>1272</v>
      </c>
    </row>
    <row r="11" spans="1:15" ht="14.25" customHeight="1" thickBot="1">
      <c r="A11" s="501"/>
      <c r="B11" s="502"/>
      <c r="C11" s="119" t="s">
        <v>328</v>
      </c>
      <c r="D11" s="543"/>
      <c r="E11" s="544"/>
      <c r="F11" s="44"/>
      <c r="G11" s="44"/>
      <c r="H11" s="44"/>
      <c r="I11" s="44"/>
      <c r="J11" s="44"/>
      <c r="K11" s="44"/>
      <c r="O11" s="388" t="s">
        <v>1271</v>
      </c>
    </row>
    <row r="12" spans="1:15" ht="14.25" customHeight="1" thickBot="1">
      <c r="A12" s="501"/>
      <c r="B12" s="502"/>
      <c r="C12" s="118" t="s">
        <v>329</v>
      </c>
      <c r="D12" s="505"/>
      <c r="E12" s="506"/>
      <c r="F12" s="44"/>
      <c r="G12" s="44"/>
      <c r="H12" s="44"/>
      <c r="I12" s="44"/>
      <c r="J12" s="44"/>
      <c r="K12" s="44"/>
      <c r="O12" s="388" t="s">
        <v>1270</v>
      </c>
    </row>
    <row r="13" spans="1:15" ht="14.25" customHeight="1" thickBot="1">
      <c r="A13" s="501"/>
      <c r="B13" s="502"/>
      <c r="C13" s="120" t="s">
        <v>330</v>
      </c>
      <c r="D13" s="541"/>
      <c r="E13" s="542"/>
      <c r="F13" s="44"/>
      <c r="G13" s="44"/>
      <c r="H13" s="44"/>
      <c r="I13" s="44"/>
      <c r="J13" s="44"/>
      <c r="K13" s="44"/>
      <c r="O13" s="388" t="s">
        <v>1269</v>
      </c>
    </row>
    <row r="14" spans="1:15" ht="14.25" customHeight="1" thickBot="1">
      <c r="A14" s="501" t="s">
        <v>961</v>
      </c>
      <c r="B14" s="502"/>
      <c r="C14" s="121" t="s">
        <v>1420</v>
      </c>
      <c r="D14" s="507"/>
      <c r="E14" s="508"/>
      <c r="F14" s="44"/>
      <c r="G14" s="44"/>
      <c r="H14" s="44"/>
      <c r="I14" s="44"/>
      <c r="J14" s="44"/>
      <c r="K14" s="44"/>
      <c r="O14" s="388" t="s">
        <v>1281</v>
      </c>
    </row>
    <row r="15" spans="1:15" ht="14.25" customHeight="1" thickBot="1">
      <c r="A15" s="501"/>
      <c r="B15" s="502"/>
      <c r="C15" s="118" t="s">
        <v>326</v>
      </c>
      <c r="D15" s="505"/>
      <c r="E15" s="506"/>
      <c r="F15" s="44"/>
      <c r="G15" s="44"/>
      <c r="H15" s="44"/>
      <c r="I15" s="44"/>
      <c r="J15" s="44"/>
      <c r="K15" s="44"/>
      <c r="O15" s="388" t="s">
        <v>1268</v>
      </c>
    </row>
    <row r="16" spans="1:15" ht="14.25" customHeight="1" thickBot="1">
      <c r="A16" s="501"/>
      <c r="B16" s="502"/>
      <c r="C16" s="118" t="s">
        <v>327</v>
      </c>
      <c r="D16" s="505"/>
      <c r="E16" s="506"/>
      <c r="F16" s="44"/>
      <c r="G16" s="44"/>
      <c r="H16" s="44"/>
      <c r="I16" s="44"/>
      <c r="J16" s="44"/>
      <c r="K16" s="44"/>
      <c r="O16" s="388" t="s">
        <v>1267</v>
      </c>
    </row>
    <row r="17" spans="1:15" ht="14.25" customHeight="1" thickBot="1">
      <c r="A17" s="501"/>
      <c r="B17" s="502"/>
      <c r="C17" s="118" t="s">
        <v>328</v>
      </c>
      <c r="D17" s="505"/>
      <c r="E17" s="506"/>
      <c r="F17" s="44"/>
      <c r="G17" s="44"/>
      <c r="H17" s="44"/>
      <c r="I17" s="44"/>
      <c r="K17" s="44"/>
      <c r="M17" s="44"/>
      <c r="O17" s="388" t="s">
        <v>1266</v>
      </c>
    </row>
    <row r="18" spans="1:15" ht="14.25" customHeight="1" thickBot="1">
      <c r="A18" s="501"/>
      <c r="B18" s="502"/>
      <c r="C18" s="118" t="s">
        <v>329</v>
      </c>
      <c r="D18" s="505"/>
      <c r="E18" s="506"/>
      <c r="F18" s="44"/>
      <c r="G18" s="44"/>
      <c r="H18" s="44"/>
      <c r="I18" s="44"/>
      <c r="K18" s="44"/>
      <c r="M18" s="44"/>
      <c r="O18" s="388" t="s">
        <v>1265</v>
      </c>
    </row>
    <row r="19" spans="1:15" ht="14.25" customHeight="1" thickBot="1">
      <c r="A19" s="501"/>
      <c r="B19" s="502"/>
      <c r="C19" s="120" t="s">
        <v>330</v>
      </c>
      <c r="D19" s="503"/>
      <c r="E19" s="504"/>
      <c r="F19" s="44"/>
      <c r="G19" s="44"/>
      <c r="H19" s="44"/>
      <c r="I19" s="44"/>
      <c r="K19" s="44"/>
      <c r="L19" s="36"/>
      <c r="M19" s="389"/>
      <c r="O19" s="388" t="s">
        <v>1264</v>
      </c>
    </row>
    <row r="20" spans="1:15" ht="13.5" thickBot="1">
      <c r="A20" s="44"/>
      <c r="B20" s="44"/>
      <c r="C20" s="44"/>
      <c r="D20" s="44"/>
      <c r="E20" s="44"/>
      <c r="F20" s="44"/>
      <c r="G20" s="44"/>
      <c r="H20" s="44"/>
      <c r="I20" s="44"/>
      <c r="K20" s="44"/>
      <c r="M20" s="44"/>
      <c r="O20" s="388" t="s">
        <v>1263</v>
      </c>
    </row>
    <row r="21" spans="1:15" ht="41.25" customHeight="1" thickBot="1">
      <c r="A21" s="403" t="s">
        <v>1348</v>
      </c>
      <c r="B21" s="404"/>
      <c r="C21" s="404"/>
      <c r="D21" s="404"/>
      <c r="E21" s="404"/>
      <c r="F21" s="404"/>
      <c r="G21" s="405"/>
      <c r="H21" s="401"/>
      <c r="I21" s="402"/>
      <c r="K21" s="44"/>
      <c r="M21" s="44"/>
      <c r="O21" s="388" t="s">
        <v>1282</v>
      </c>
    </row>
    <row r="22" spans="1:15" ht="13.5" thickBot="1">
      <c r="A22" s="44"/>
      <c r="B22" s="44"/>
      <c r="C22" s="44"/>
      <c r="D22" s="44"/>
      <c r="E22" s="44"/>
      <c r="F22" s="44"/>
      <c r="G22" s="44"/>
      <c r="H22" s="44"/>
      <c r="I22" s="44"/>
      <c r="J22" s="44"/>
      <c r="K22" s="44"/>
      <c r="O22" s="388" t="s">
        <v>1262</v>
      </c>
    </row>
    <row r="23" spans="1:15" ht="39" customHeight="1" thickBot="1">
      <c r="A23" s="11" t="s">
        <v>72</v>
      </c>
      <c r="B23" s="415" t="s">
        <v>93</v>
      </c>
      <c r="C23" s="553"/>
      <c r="D23" s="553"/>
      <c r="E23" s="553"/>
      <c r="F23" s="554"/>
      <c r="G23" s="8" t="s">
        <v>870</v>
      </c>
      <c r="H23" s="9" t="s">
        <v>871</v>
      </c>
      <c r="I23" s="221" t="s">
        <v>309</v>
      </c>
      <c r="J23" s="59"/>
      <c r="K23" s="59"/>
      <c r="O23" s="388" t="s">
        <v>1283</v>
      </c>
    </row>
    <row r="24" spans="1:15" ht="13.5" customHeight="1">
      <c r="A24" s="48" t="s">
        <v>74</v>
      </c>
      <c r="B24" s="555" t="s">
        <v>872</v>
      </c>
      <c r="C24" s="556"/>
      <c r="D24" s="556"/>
      <c r="E24" s="556"/>
      <c r="F24" s="557"/>
      <c r="G24" s="378">
        <f>SUM(G25:G28)</f>
        <v>0</v>
      </c>
      <c r="H24" s="379">
        <f>SUM(H25:H28)</f>
        <v>0</v>
      </c>
      <c r="I24" s="265" t="str">
        <f>IF((OR(G24&gt;0,H24&gt;0)),H24/G24," ")</f>
        <v> </v>
      </c>
      <c r="J24" s="59"/>
      <c r="K24" s="59"/>
      <c r="O24" s="388" t="s">
        <v>1261</v>
      </c>
    </row>
    <row r="25" spans="1:15" ht="13.5" customHeight="1">
      <c r="A25" s="223" t="s">
        <v>347</v>
      </c>
      <c r="B25" s="558" t="s">
        <v>873</v>
      </c>
      <c r="C25" s="559"/>
      <c r="D25" s="559"/>
      <c r="E25" s="559"/>
      <c r="F25" s="560"/>
      <c r="G25" s="380">
        <f>I41+I44+I53+I56</f>
        <v>0</v>
      </c>
      <c r="H25" s="381">
        <f>I65+I68+I77+I80</f>
        <v>0</v>
      </c>
      <c r="I25" s="266" t="str">
        <f aca="true" t="shared" si="0" ref="I25:I32">IF((OR(G25&gt;0,H25&gt;0)),H25/G25," ")</f>
        <v> </v>
      </c>
      <c r="J25" s="58"/>
      <c r="K25" s="59"/>
      <c r="O25" s="388" t="s">
        <v>1260</v>
      </c>
    </row>
    <row r="26" spans="1:15" ht="13.5" customHeight="1">
      <c r="A26" s="224" t="s">
        <v>348</v>
      </c>
      <c r="B26" s="561" t="s">
        <v>874</v>
      </c>
      <c r="C26" s="562"/>
      <c r="D26" s="562"/>
      <c r="E26" s="562"/>
      <c r="F26" s="563"/>
      <c r="G26" s="382">
        <f>I47+I50</f>
        <v>0</v>
      </c>
      <c r="H26" s="383">
        <f>I71+I74</f>
        <v>0</v>
      </c>
      <c r="I26" s="267" t="str">
        <f t="shared" si="0"/>
        <v> </v>
      </c>
      <c r="J26" s="58"/>
      <c r="K26" s="59"/>
      <c r="O26" s="388" t="s">
        <v>1259</v>
      </c>
    </row>
    <row r="27" spans="1:15" ht="13.5" customHeight="1">
      <c r="A27" s="224" t="s">
        <v>349</v>
      </c>
      <c r="B27" s="561" t="s">
        <v>257</v>
      </c>
      <c r="C27" s="562"/>
      <c r="D27" s="562"/>
      <c r="E27" s="562"/>
      <c r="F27" s="563"/>
      <c r="G27" s="382">
        <f>I42+I45+I54+I57</f>
        <v>0</v>
      </c>
      <c r="H27" s="383">
        <f>I66+I69+I78+I81</f>
        <v>0</v>
      </c>
      <c r="I27" s="267" t="str">
        <f t="shared" si="0"/>
        <v> </v>
      </c>
      <c r="J27" s="58"/>
      <c r="K27" s="59"/>
      <c r="O27" s="388" t="s">
        <v>1258</v>
      </c>
    </row>
    <row r="28" spans="1:15" ht="13.5" customHeight="1">
      <c r="A28" s="225" t="s">
        <v>350</v>
      </c>
      <c r="B28" s="566" t="s">
        <v>258</v>
      </c>
      <c r="C28" s="567"/>
      <c r="D28" s="567"/>
      <c r="E28" s="567"/>
      <c r="F28" s="568"/>
      <c r="G28" s="384">
        <f>I48+I51</f>
        <v>0</v>
      </c>
      <c r="H28" s="385">
        <f>I72+I75</f>
        <v>0</v>
      </c>
      <c r="I28" s="268" t="str">
        <f t="shared" si="0"/>
        <v> </v>
      </c>
      <c r="J28" s="58"/>
      <c r="K28" s="59"/>
      <c r="O28" s="388" t="s">
        <v>1257</v>
      </c>
    </row>
    <row r="29" spans="1:15" ht="13.5" customHeight="1">
      <c r="A29" s="49" t="s">
        <v>75</v>
      </c>
      <c r="B29" s="420" t="s">
        <v>79</v>
      </c>
      <c r="C29" s="569"/>
      <c r="D29" s="569"/>
      <c r="E29" s="569"/>
      <c r="F29" s="570"/>
      <c r="G29" s="78"/>
      <c r="H29" s="191"/>
      <c r="I29" s="222" t="str">
        <f t="shared" si="0"/>
        <v> </v>
      </c>
      <c r="J29" s="109"/>
      <c r="K29" s="59"/>
      <c r="O29" s="388" t="s">
        <v>1256</v>
      </c>
    </row>
    <row r="30" spans="1:15" ht="13.5" customHeight="1">
      <c r="A30" s="50" t="s">
        <v>76</v>
      </c>
      <c r="B30" s="420" t="s">
        <v>80</v>
      </c>
      <c r="C30" s="569"/>
      <c r="D30" s="569"/>
      <c r="E30" s="569"/>
      <c r="F30" s="570"/>
      <c r="G30" s="78"/>
      <c r="H30" s="191"/>
      <c r="I30" s="222" t="str">
        <f t="shared" si="0"/>
        <v> </v>
      </c>
      <c r="J30" s="59"/>
      <c r="K30" s="59"/>
      <c r="O30" s="388" t="s">
        <v>1255</v>
      </c>
    </row>
    <row r="31" spans="1:15" ht="13.5" customHeight="1">
      <c r="A31" s="50" t="s">
        <v>77</v>
      </c>
      <c r="B31" s="420" t="s">
        <v>81</v>
      </c>
      <c r="C31" s="569"/>
      <c r="D31" s="569"/>
      <c r="E31" s="569"/>
      <c r="F31" s="570"/>
      <c r="G31" s="78"/>
      <c r="H31" s="191"/>
      <c r="I31" s="222" t="str">
        <f t="shared" si="0"/>
        <v> </v>
      </c>
      <c r="J31" s="59"/>
      <c r="K31" s="59"/>
      <c r="O31" s="388" t="s">
        <v>1254</v>
      </c>
    </row>
    <row r="32" spans="1:15" ht="13.5" customHeight="1">
      <c r="A32" s="226" t="s">
        <v>78</v>
      </c>
      <c r="B32" s="571" t="s">
        <v>239</v>
      </c>
      <c r="C32" s="569"/>
      <c r="D32" s="569"/>
      <c r="E32" s="569"/>
      <c r="F32" s="570"/>
      <c r="G32" s="78"/>
      <c r="H32" s="191"/>
      <c r="I32" s="222" t="str">
        <f t="shared" si="0"/>
        <v> </v>
      </c>
      <c r="J32" s="59"/>
      <c r="K32" s="59"/>
      <c r="O32" s="388" t="s">
        <v>1253</v>
      </c>
    </row>
    <row r="33" spans="1:15" ht="13.5" customHeight="1">
      <c r="A33" s="227"/>
      <c r="B33" s="572" t="s">
        <v>94</v>
      </c>
      <c r="C33" s="573"/>
      <c r="D33" s="573"/>
      <c r="E33" s="573"/>
      <c r="F33" s="574"/>
      <c r="G33" s="190"/>
      <c r="H33" s="192"/>
      <c r="I33" s="253"/>
      <c r="J33" s="59"/>
      <c r="K33" s="59"/>
      <c r="O33" s="388" t="s">
        <v>1252</v>
      </c>
    </row>
    <row r="34" spans="1:15" ht="26.25" customHeight="1" thickBot="1">
      <c r="A34" s="372" t="s">
        <v>1401</v>
      </c>
      <c r="B34" s="550" t="s">
        <v>896</v>
      </c>
      <c r="C34" s="551"/>
      <c r="D34" s="551"/>
      <c r="E34" s="551"/>
      <c r="F34" s="552"/>
      <c r="G34" s="78"/>
      <c r="H34" s="191"/>
      <c r="I34" s="252" t="str">
        <f>IF((OR(G34&gt;0,H34&gt;0)),H34/G34," ")</f>
        <v> </v>
      </c>
      <c r="J34" s="59"/>
      <c r="K34" s="59"/>
      <c r="O34" s="388" t="s">
        <v>1251</v>
      </c>
    </row>
    <row r="35" spans="1:15" ht="13.5" customHeight="1" thickBot="1" thickTop="1">
      <c r="A35" s="10"/>
      <c r="B35" s="423" t="s">
        <v>875</v>
      </c>
      <c r="C35" s="423"/>
      <c r="D35" s="423"/>
      <c r="E35" s="423"/>
      <c r="F35" s="424"/>
      <c r="G35" s="24">
        <f>G24+SUM(G29:G32)</f>
        <v>0</v>
      </c>
      <c r="H35" s="193">
        <f>H24+SUM(H29:H32)</f>
        <v>0</v>
      </c>
      <c r="I35" s="260"/>
      <c r="J35" s="59"/>
      <c r="K35" s="59"/>
      <c r="O35" s="388" t="s">
        <v>1250</v>
      </c>
    </row>
    <row r="36" spans="1:15" ht="27.75" customHeight="1" thickBot="1">
      <c r="A36" s="228" t="s">
        <v>1403</v>
      </c>
      <c r="B36" s="412" t="s">
        <v>1402</v>
      </c>
      <c r="C36" s="413"/>
      <c r="D36" s="413"/>
      <c r="E36" s="413"/>
      <c r="F36" s="413"/>
      <c r="G36" s="413"/>
      <c r="H36" s="413"/>
      <c r="I36" s="414"/>
      <c r="J36" s="59"/>
      <c r="K36" s="59"/>
      <c r="O36" s="388" t="s">
        <v>1249</v>
      </c>
    </row>
    <row r="37" spans="1:15" ht="12.75">
      <c r="A37" s="44"/>
      <c r="B37" s="44"/>
      <c r="C37" s="44"/>
      <c r="D37" s="44"/>
      <c r="E37" s="59"/>
      <c r="F37" s="59"/>
      <c r="G37" s="59"/>
      <c r="H37" s="59"/>
      <c r="I37" s="59"/>
      <c r="J37" s="59"/>
      <c r="K37" s="59"/>
      <c r="O37" s="388" t="s">
        <v>1248</v>
      </c>
    </row>
    <row r="38" spans="1:15" ht="13.5" thickBot="1">
      <c r="A38" s="44"/>
      <c r="B38" s="44"/>
      <c r="C38" s="44"/>
      <c r="D38" s="44"/>
      <c r="E38" s="59"/>
      <c r="F38" s="59"/>
      <c r="G38" s="59"/>
      <c r="H38" s="59"/>
      <c r="I38" s="59"/>
      <c r="J38" s="59"/>
      <c r="K38" s="59"/>
      <c r="O38" s="388" t="s">
        <v>1247</v>
      </c>
    </row>
    <row r="39" spans="1:15" ht="38.25" customHeight="1" thickBot="1">
      <c r="A39" s="11" t="s">
        <v>331</v>
      </c>
      <c r="B39" s="415" t="s">
        <v>260</v>
      </c>
      <c r="C39" s="416"/>
      <c r="D39" s="416"/>
      <c r="E39" s="417"/>
      <c r="F39" s="132" t="s">
        <v>876</v>
      </c>
      <c r="G39" s="133" t="s">
        <v>877</v>
      </c>
      <c r="H39" s="168" t="s">
        <v>878</v>
      </c>
      <c r="I39" s="169" t="s">
        <v>875</v>
      </c>
      <c r="J39" s="44"/>
      <c r="K39" s="59"/>
      <c r="O39" s="388" t="s">
        <v>1246</v>
      </c>
    </row>
    <row r="40" spans="1:15" ht="25.5" customHeight="1">
      <c r="A40" s="66" t="s">
        <v>82</v>
      </c>
      <c r="B40" s="409" t="s">
        <v>361</v>
      </c>
      <c r="C40" s="410"/>
      <c r="D40" s="410"/>
      <c r="E40" s="411"/>
      <c r="F40" s="165">
        <f>F41+F42</f>
        <v>0</v>
      </c>
      <c r="G40" s="166">
        <f>G41+G42</f>
        <v>0</v>
      </c>
      <c r="H40" s="167">
        <f>H41+H42</f>
        <v>0</v>
      </c>
      <c r="I40" s="170">
        <f>F40+G40+H40</f>
        <v>0</v>
      </c>
      <c r="J40" s="44"/>
      <c r="K40" s="59"/>
      <c r="O40" s="388" t="s">
        <v>1245</v>
      </c>
    </row>
    <row r="41" spans="1:15" ht="12.75" customHeight="1">
      <c r="A41" s="3" t="s">
        <v>96</v>
      </c>
      <c r="B41" s="406" t="s">
        <v>879</v>
      </c>
      <c r="C41" s="407"/>
      <c r="D41" s="407"/>
      <c r="E41" s="408"/>
      <c r="F41" s="117"/>
      <c r="G41" s="111"/>
      <c r="H41" s="135"/>
      <c r="I41" s="136">
        <f aca="true" t="shared" si="1" ref="I41:I57">F41+G41+H41</f>
        <v>0</v>
      </c>
      <c r="J41" s="44"/>
      <c r="K41" s="59"/>
      <c r="O41" s="388" t="s">
        <v>1244</v>
      </c>
    </row>
    <row r="42" spans="1:15" ht="12.75" customHeight="1">
      <c r="A42" s="3" t="s">
        <v>97</v>
      </c>
      <c r="B42" s="406" t="s">
        <v>317</v>
      </c>
      <c r="C42" s="407"/>
      <c r="D42" s="407"/>
      <c r="E42" s="408"/>
      <c r="F42" s="117"/>
      <c r="G42" s="111"/>
      <c r="H42" s="135"/>
      <c r="I42" s="136">
        <f t="shared" si="1"/>
        <v>0</v>
      </c>
      <c r="J42" s="44"/>
      <c r="K42" s="59"/>
      <c r="O42" s="388" t="s">
        <v>1243</v>
      </c>
    </row>
    <row r="43" spans="1:15" ht="25.5" customHeight="1">
      <c r="A43" s="67" t="s">
        <v>83</v>
      </c>
      <c r="B43" s="409" t="s">
        <v>362</v>
      </c>
      <c r="C43" s="410"/>
      <c r="D43" s="410"/>
      <c r="E43" s="411"/>
      <c r="F43" s="125">
        <f>F44+F45</f>
        <v>0</v>
      </c>
      <c r="G43" s="110">
        <f>G44+G45</f>
        <v>0</v>
      </c>
      <c r="H43" s="134">
        <f>H44+H45</f>
        <v>0</v>
      </c>
      <c r="I43" s="138">
        <f aca="true" t="shared" si="2" ref="I43:I48">F43+G43+H43</f>
        <v>0</v>
      </c>
      <c r="J43" s="44"/>
      <c r="K43" s="59"/>
      <c r="O43" s="388" t="s">
        <v>1242</v>
      </c>
    </row>
    <row r="44" spans="1:15" ht="12.75" customHeight="1">
      <c r="A44" s="3" t="s">
        <v>98</v>
      </c>
      <c r="B44" s="406" t="s">
        <v>879</v>
      </c>
      <c r="C44" s="407"/>
      <c r="D44" s="407"/>
      <c r="E44" s="408"/>
      <c r="F44" s="117"/>
      <c r="G44" s="111"/>
      <c r="H44" s="135"/>
      <c r="I44" s="136">
        <f t="shared" si="2"/>
        <v>0</v>
      </c>
      <c r="J44" s="44"/>
      <c r="K44" s="59"/>
      <c r="O44" s="388" t="s">
        <v>1241</v>
      </c>
    </row>
    <row r="45" spans="1:15" ht="12.75" customHeight="1">
      <c r="A45" s="3" t="s">
        <v>99</v>
      </c>
      <c r="B45" s="406" t="s">
        <v>317</v>
      </c>
      <c r="C45" s="407"/>
      <c r="D45" s="407"/>
      <c r="E45" s="408"/>
      <c r="F45" s="117"/>
      <c r="G45" s="111"/>
      <c r="H45" s="135"/>
      <c r="I45" s="136">
        <f t="shared" si="2"/>
        <v>0</v>
      </c>
      <c r="J45" s="44"/>
      <c r="K45" s="59"/>
      <c r="O45" s="388" t="s">
        <v>1240</v>
      </c>
    </row>
    <row r="46" spans="1:15" ht="25.5" customHeight="1">
      <c r="A46" s="67" t="s">
        <v>84</v>
      </c>
      <c r="B46" s="397" t="s">
        <v>363</v>
      </c>
      <c r="C46" s="398"/>
      <c r="D46" s="398"/>
      <c r="E46" s="399"/>
      <c r="F46" s="125">
        <f>F47+F48</f>
        <v>0</v>
      </c>
      <c r="G46" s="110">
        <f>G47+G48</f>
        <v>0</v>
      </c>
      <c r="H46" s="134">
        <f>H47+H48</f>
        <v>0</v>
      </c>
      <c r="I46" s="138">
        <f t="shared" si="2"/>
        <v>0</v>
      </c>
      <c r="J46" s="44"/>
      <c r="K46" s="59"/>
      <c r="O46" s="388" t="s">
        <v>1239</v>
      </c>
    </row>
    <row r="47" spans="1:15" ht="12.75" customHeight="1">
      <c r="A47" s="3" t="s">
        <v>106</v>
      </c>
      <c r="B47" s="406" t="s">
        <v>879</v>
      </c>
      <c r="C47" s="407"/>
      <c r="D47" s="407"/>
      <c r="E47" s="408"/>
      <c r="F47" s="117"/>
      <c r="G47" s="111"/>
      <c r="H47" s="135"/>
      <c r="I47" s="136">
        <f t="shared" si="2"/>
        <v>0</v>
      </c>
      <c r="J47" s="44"/>
      <c r="K47" s="59"/>
      <c r="O47" s="388" t="s">
        <v>1238</v>
      </c>
    </row>
    <row r="48" spans="1:15" ht="12.75" customHeight="1">
      <c r="A48" s="3" t="s">
        <v>107</v>
      </c>
      <c r="B48" s="406" t="s">
        <v>317</v>
      </c>
      <c r="C48" s="407"/>
      <c r="D48" s="407"/>
      <c r="E48" s="408"/>
      <c r="F48" s="117"/>
      <c r="G48" s="111"/>
      <c r="H48" s="135"/>
      <c r="I48" s="136">
        <f t="shared" si="2"/>
        <v>0</v>
      </c>
      <c r="J48" s="44"/>
      <c r="K48" s="59"/>
      <c r="O48" s="388" t="s">
        <v>1237</v>
      </c>
    </row>
    <row r="49" spans="1:15" ht="25.5" customHeight="1">
      <c r="A49" s="67" t="s">
        <v>1417</v>
      </c>
      <c r="B49" s="397" t="s">
        <v>364</v>
      </c>
      <c r="C49" s="398"/>
      <c r="D49" s="398"/>
      <c r="E49" s="399"/>
      <c r="F49" s="125">
        <f>F50+F51</f>
        <v>0</v>
      </c>
      <c r="G49" s="110">
        <f>G50+G51</f>
        <v>0</v>
      </c>
      <c r="H49" s="134">
        <f>H50+H51</f>
        <v>0</v>
      </c>
      <c r="I49" s="138">
        <f t="shared" si="1"/>
        <v>0</v>
      </c>
      <c r="J49" s="44"/>
      <c r="K49" s="59"/>
      <c r="O49" s="388" t="s">
        <v>1236</v>
      </c>
    </row>
    <row r="50" spans="1:15" ht="12.75" customHeight="1">
      <c r="A50" s="3" t="s">
        <v>100</v>
      </c>
      <c r="B50" s="406" t="s">
        <v>879</v>
      </c>
      <c r="C50" s="407"/>
      <c r="D50" s="407"/>
      <c r="E50" s="408"/>
      <c r="F50" s="117"/>
      <c r="G50" s="111"/>
      <c r="H50" s="135"/>
      <c r="I50" s="136">
        <f t="shared" si="1"/>
        <v>0</v>
      </c>
      <c r="J50" s="44"/>
      <c r="K50" s="59"/>
      <c r="O50" s="388" t="s">
        <v>596</v>
      </c>
    </row>
    <row r="51" spans="1:15" ht="12.75" customHeight="1">
      <c r="A51" s="3" t="s">
        <v>101</v>
      </c>
      <c r="B51" s="406" t="s">
        <v>317</v>
      </c>
      <c r="C51" s="407"/>
      <c r="D51" s="407"/>
      <c r="E51" s="408"/>
      <c r="F51" s="117"/>
      <c r="G51" s="111"/>
      <c r="H51" s="135"/>
      <c r="I51" s="136">
        <f t="shared" si="1"/>
        <v>0</v>
      </c>
      <c r="J51" s="44"/>
      <c r="K51" s="59"/>
      <c r="O51" s="388" t="s">
        <v>595</v>
      </c>
    </row>
    <row r="52" spans="1:15" ht="25.5" customHeight="1">
      <c r="A52" s="67" t="s">
        <v>1418</v>
      </c>
      <c r="B52" s="397" t="s">
        <v>616</v>
      </c>
      <c r="C52" s="398"/>
      <c r="D52" s="398"/>
      <c r="E52" s="399"/>
      <c r="F52" s="125">
        <f>F53+F54</f>
        <v>0</v>
      </c>
      <c r="G52" s="110">
        <f>G53+G54</f>
        <v>0</v>
      </c>
      <c r="H52" s="134">
        <f>H53+H54</f>
        <v>0</v>
      </c>
      <c r="I52" s="138">
        <f>F52+G52+H52</f>
        <v>0</v>
      </c>
      <c r="J52" s="44"/>
      <c r="K52" s="59"/>
      <c r="O52" s="388" t="s">
        <v>594</v>
      </c>
    </row>
    <row r="53" spans="1:15" ht="12.75" customHeight="1">
      <c r="A53" s="3" t="s">
        <v>102</v>
      </c>
      <c r="B53" s="406" t="s">
        <v>879</v>
      </c>
      <c r="C53" s="407"/>
      <c r="D53" s="407"/>
      <c r="E53" s="408"/>
      <c r="F53" s="117"/>
      <c r="G53" s="111"/>
      <c r="H53" s="135"/>
      <c r="I53" s="136">
        <f>F53+G53+H53</f>
        <v>0</v>
      </c>
      <c r="J53" s="44"/>
      <c r="K53" s="59"/>
      <c r="O53" s="388" t="s">
        <v>593</v>
      </c>
    </row>
    <row r="54" spans="1:15" ht="12.75" customHeight="1">
      <c r="A54" s="3" t="s">
        <v>103</v>
      </c>
      <c r="B54" s="406" t="s">
        <v>317</v>
      </c>
      <c r="C54" s="407"/>
      <c r="D54" s="407"/>
      <c r="E54" s="408"/>
      <c r="F54" s="117"/>
      <c r="G54" s="111"/>
      <c r="H54" s="135"/>
      <c r="I54" s="136">
        <f>F54+G54+H54</f>
        <v>0</v>
      </c>
      <c r="J54" s="44"/>
      <c r="K54" s="59"/>
      <c r="O54" s="388" t="s">
        <v>592</v>
      </c>
    </row>
    <row r="55" spans="1:15" ht="25.5" customHeight="1">
      <c r="A55" s="67" t="s">
        <v>1419</v>
      </c>
      <c r="B55" s="397" t="s">
        <v>228</v>
      </c>
      <c r="C55" s="398"/>
      <c r="D55" s="398"/>
      <c r="E55" s="399"/>
      <c r="F55" s="125">
        <f>F56+F57</f>
        <v>0</v>
      </c>
      <c r="G55" s="110">
        <f>G56+G57</f>
        <v>0</v>
      </c>
      <c r="H55" s="134">
        <f>H56+H57</f>
        <v>0</v>
      </c>
      <c r="I55" s="138">
        <f t="shared" si="1"/>
        <v>0</v>
      </c>
      <c r="J55" s="44"/>
      <c r="K55" s="59"/>
      <c r="O55" s="388" t="s">
        <v>591</v>
      </c>
    </row>
    <row r="56" spans="1:15" ht="12.75" customHeight="1">
      <c r="A56" s="3" t="s">
        <v>104</v>
      </c>
      <c r="B56" s="406" t="s">
        <v>879</v>
      </c>
      <c r="C56" s="407"/>
      <c r="D56" s="407"/>
      <c r="E56" s="408"/>
      <c r="F56" s="117"/>
      <c r="G56" s="111"/>
      <c r="H56" s="135"/>
      <c r="I56" s="136">
        <f t="shared" si="1"/>
        <v>0</v>
      </c>
      <c r="J56" s="44"/>
      <c r="K56" s="59"/>
      <c r="O56" s="388" t="s">
        <v>590</v>
      </c>
    </row>
    <row r="57" spans="1:15" ht="12.75" customHeight="1" thickBot="1">
      <c r="A57" s="3" t="s">
        <v>105</v>
      </c>
      <c r="B57" s="406" t="s">
        <v>317</v>
      </c>
      <c r="C57" s="407"/>
      <c r="D57" s="407"/>
      <c r="E57" s="408"/>
      <c r="F57" s="117"/>
      <c r="G57" s="111"/>
      <c r="H57" s="135"/>
      <c r="I57" s="136">
        <f t="shared" si="1"/>
        <v>0</v>
      </c>
      <c r="J57" s="44"/>
      <c r="K57" s="59"/>
      <c r="O57" s="388" t="s">
        <v>589</v>
      </c>
    </row>
    <row r="58" spans="1:15" ht="12.75" customHeight="1" thickBot="1" thickTop="1">
      <c r="A58" s="12"/>
      <c r="B58" s="418" t="s">
        <v>875</v>
      </c>
      <c r="C58" s="418"/>
      <c r="D58" s="418"/>
      <c r="E58" s="419"/>
      <c r="F58" s="125">
        <f>F59+F60</f>
        <v>0</v>
      </c>
      <c r="G58" s="110">
        <f>G59+G60</f>
        <v>0</v>
      </c>
      <c r="H58" s="134">
        <f>H59+H60</f>
        <v>0</v>
      </c>
      <c r="I58" s="171">
        <f>F58+G58+H58</f>
        <v>0</v>
      </c>
      <c r="J58" s="44"/>
      <c r="K58" s="59"/>
      <c r="O58" s="388" t="s">
        <v>588</v>
      </c>
    </row>
    <row r="59" spans="1:15" ht="12.75" customHeight="1" thickTop="1">
      <c r="A59" s="13"/>
      <c r="B59" s="450" t="s">
        <v>879</v>
      </c>
      <c r="C59" s="450"/>
      <c r="D59" s="450"/>
      <c r="E59" s="451"/>
      <c r="F59" s="126">
        <f aca="true" t="shared" si="3" ref="F59:I60">F41+F44+F47+F50+F53+F56</f>
        <v>0</v>
      </c>
      <c r="G59" s="112">
        <f t="shared" si="3"/>
        <v>0</v>
      </c>
      <c r="H59" s="239">
        <f t="shared" si="3"/>
        <v>0</v>
      </c>
      <c r="I59" s="241">
        <f t="shared" si="3"/>
        <v>0</v>
      </c>
      <c r="J59" s="44"/>
      <c r="K59" s="59"/>
      <c r="O59" s="388" t="s">
        <v>587</v>
      </c>
    </row>
    <row r="60" spans="1:15" ht="12.75" customHeight="1" thickBot="1">
      <c r="A60" s="14"/>
      <c r="B60" s="448" t="s">
        <v>880</v>
      </c>
      <c r="C60" s="448"/>
      <c r="D60" s="448"/>
      <c r="E60" s="449"/>
      <c r="F60" s="127">
        <f t="shared" si="3"/>
        <v>0</v>
      </c>
      <c r="G60" s="113">
        <f t="shared" si="3"/>
        <v>0</v>
      </c>
      <c r="H60" s="240">
        <f t="shared" si="3"/>
        <v>0</v>
      </c>
      <c r="I60" s="137">
        <f t="shared" si="3"/>
        <v>0</v>
      </c>
      <c r="J60" s="44"/>
      <c r="K60" s="59"/>
      <c r="O60" s="388" t="s">
        <v>586</v>
      </c>
    </row>
    <row r="61" spans="1:15" ht="12.75" customHeight="1">
      <c r="A61" s="44"/>
      <c r="B61" s="44"/>
      <c r="C61" s="44"/>
      <c r="D61" s="44"/>
      <c r="E61" s="59"/>
      <c r="F61" s="59"/>
      <c r="G61" s="59"/>
      <c r="H61" s="59"/>
      <c r="I61" s="59"/>
      <c r="J61" s="59"/>
      <c r="K61" s="59"/>
      <c r="O61" s="388" t="s">
        <v>1284</v>
      </c>
    </row>
    <row r="62" spans="1:15" ht="12.75" customHeight="1" thickBot="1">
      <c r="A62" s="44"/>
      <c r="B62" s="44"/>
      <c r="C62" s="44"/>
      <c r="D62" s="44"/>
      <c r="E62" s="59"/>
      <c r="F62" s="59"/>
      <c r="G62" s="59"/>
      <c r="H62" s="59"/>
      <c r="I62" s="59"/>
      <c r="J62" s="59"/>
      <c r="K62" s="59"/>
      <c r="O62" s="388" t="s">
        <v>585</v>
      </c>
    </row>
    <row r="63" spans="1:15" ht="38.25" customHeight="1" thickBot="1">
      <c r="A63" s="11" t="s">
        <v>346</v>
      </c>
      <c r="B63" s="415" t="s">
        <v>963</v>
      </c>
      <c r="C63" s="431"/>
      <c r="D63" s="431"/>
      <c r="E63" s="436"/>
      <c r="F63" s="132" t="s">
        <v>876</v>
      </c>
      <c r="G63" s="133" t="s">
        <v>877</v>
      </c>
      <c r="H63" s="168" t="s">
        <v>878</v>
      </c>
      <c r="I63" s="169" t="s">
        <v>875</v>
      </c>
      <c r="J63" s="44"/>
      <c r="K63" s="59"/>
      <c r="O63" s="388" t="s">
        <v>584</v>
      </c>
    </row>
    <row r="64" spans="1:15" ht="25.5" customHeight="1">
      <c r="A64" s="66" t="s">
        <v>85</v>
      </c>
      <c r="B64" s="409" t="s">
        <v>361</v>
      </c>
      <c r="C64" s="410"/>
      <c r="D64" s="410"/>
      <c r="E64" s="411"/>
      <c r="F64" s="194">
        <f>F65+F66</f>
        <v>0</v>
      </c>
      <c r="G64" s="194">
        <f>G65+G66</f>
        <v>0</v>
      </c>
      <c r="H64" s="195">
        <f>H65+H66</f>
        <v>0</v>
      </c>
      <c r="I64" s="196">
        <f>F64+G64+H64</f>
        <v>0</v>
      </c>
      <c r="J64" s="44"/>
      <c r="K64" s="59"/>
      <c r="O64" s="388" t="s">
        <v>583</v>
      </c>
    </row>
    <row r="65" spans="1:15" ht="12.75" customHeight="1">
      <c r="A65" s="3" t="s">
        <v>332</v>
      </c>
      <c r="B65" s="406" t="s">
        <v>879</v>
      </c>
      <c r="C65" s="407"/>
      <c r="D65" s="407"/>
      <c r="E65" s="408"/>
      <c r="F65" s="197"/>
      <c r="G65" s="198"/>
      <c r="H65" s="199"/>
      <c r="I65" s="200">
        <f aca="true" t="shared" si="4" ref="I65:I81">F65+G65+H65</f>
        <v>0</v>
      </c>
      <c r="J65" s="44"/>
      <c r="K65" s="59"/>
      <c r="O65" s="388" t="s">
        <v>582</v>
      </c>
    </row>
    <row r="66" spans="1:15" ht="12.75" customHeight="1">
      <c r="A66" s="3" t="s">
        <v>333</v>
      </c>
      <c r="B66" s="406" t="s">
        <v>317</v>
      </c>
      <c r="C66" s="407"/>
      <c r="D66" s="407"/>
      <c r="E66" s="408"/>
      <c r="F66" s="197"/>
      <c r="G66" s="198"/>
      <c r="H66" s="199"/>
      <c r="I66" s="200">
        <f t="shared" si="4"/>
        <v>0</v>
      </c>
      <c r="J66" s="44"/>
      <c r="K66" s="59"/>
      <c r="O66" s="388" t="s">
        <v>581</v>
      </c>
    </row>
    <row r="67" spans="1:15" ht="25.5" customHeight="1">
      <c r="A67" s="67" t="s">
        <v>86</v>
      </c>
      <c r="B67" s="409" t="s">
        <v>362</v>
      </c>
      <c r="C67" s="410"/>
      <c r="D67" s="410"/>
      <c r="E67" s="411"/>
      <c r="F67" s="201">
        <f>F68+F69</f>
        <v>0</v>
      </c>
      <c r="G67" s="202">
        <f>G68+G69</f>
        <v>0</v>
      </c>
      <c r="H67" s="203">
        <f>H68+H69</f>
        <v>0</v>
      </c>
      <c r="I67" s="204">
        <f aca="true" t="shared" si="5" ref="I67:I72">F67+G67+H67</f>
        <v>0</v>
      </c>
      <c r="J67" s="44"/>
      <c r="K67" s="59"/>
      <c r="O67" s="388" t="s">
        <v>1285</v>
      </c>
    </row>
    <row r="68" spans="1:15" ht="12.75" customHeight="1">
      <c r="A68" s="3" t="s">
        <v>334</v>
      </c>
      <c r="B68" s="406" t="s">
        <v>879</v>
      </c>
      <c r="C68" s="407"/>
      <c r="D68" s="407"/>
      <c r="E68" s="408"/>
      <c r="F68" s="197"/>
      <c r="G68" s="198"/>
      <c r="H68" s="199"/>
      <c r="I68" s="200">
        <f t="shared" si="5"/>
        <v>0</v>
      </c>
      <c r="J68" s="44"/>
      <c r="K68" s="59"/>
      <c r="O68" s="388" t="s">
        <v>580</v>
      </c>
    </row>
    <row r="69" spans="1:15" ht="12.75" customHeight="1">
      <c r="A69" s="3" t="s">
        <v>335</v>
      </c>
      <c r="B69" s="406" t="s">
        <v>317</v>
      </c>
      <c r="C69" s="407"/>
      <c r="D69" s="407"/>
      <c r="E69" s="408"/>
      <c r="F69" s="197"/>
      <c r="G69" s="198"/>
      <c r="H69" s="199"/>
      <c r="I69" s="200">
        <f t="shared" si="5"/>
        <v>0</v>
      </c>
      <c r="J69" s="44"/>
      <c r="K69" s="59"/>
      <c r="O69" s="388" t="s">
        <v>579</v>
      </c>
    </row>
    <row r="70" spans="1:15" ht="25.5" customHeight="1">
      <c r="A70" s="67" t="s">
        <v>87</v>
      </c>
      <c r="B70" s="397" t="s">
        <v>363</v>
      </c>
      <c r="C70" s="398"/>
      <c r="D70" s="398"/>
      <c r="E70" s="399"/>
      <c r="F70" s="201">
        <f>F71+F72</f>
        <v>0</v>
      </c>
      <c r="G70" s="202">
        <f>G71+G72</f>
        <v>0</v>
      </c>
      <c r="H70" s="203">
        <f>H71+H72</f>
        <v>0</v>
      </c>
      <c r="I70" s="204">
        <f t="shared" si="5"/>
        <v>0</v>
      </c>
      <c r="J70" s="44"/>
      <c r="K70" s="59"/>
      <c r="O70" s="388" t="s">
        <v>578</v>
      </c>
    </row>
    <row r="71" spans="1:15" ht="12.75" customHeight="1">
      <c r="A71" s="3" t="s">
        <v>336</v>
      </c>
      <c r="B71" s="406" t="s">
        <v>879</v>
      </c>
      <c r="C71" s="407"/>
      <c r="D71" s="407"/>
      <c r="E71" s="408"/>
      <c r="F71" s="197"/>
      <c r="G71" s="198"/>
      <c r="H71" s="199"/>
      <c r="I71" s="200">
        <f t="shared" si="5"/>
        <v>0</v>
      </c>
      <c r="J71" s="44"/>
      <c r="K71" s="59"/>
      <c r="O71" s="388" t="s">
        <v>1286</v>
      </c>
    </row>
    <row r="72" spans="1:15" ht="12.75" customHeight="1">
      <c r="A72" s="3" t="s">
        <v>337</v>
      </c>
      <c r="B72" s="406" t="s">
        <v>317</v>
      </c>
      <c r="C72" s="407"/>
      <c r="D72" s="407"/>
      <c r="E72" s="408"/>
      <c r="F72" s="197"/>
      <c r="G72" s="198"/>
      <c r="H72" s="199"/>
      <c r="I72" s="231">
        <f t="shared" si="5"/>
        <v>0</v>
      </c>
      <c r="J72" s="44"/>
      <c r="K72" s="59"/>
      <c r="O72" s="388" t="s">
        <v>577</v>
      </c>
    </row>
    <row r="73" spans="1:15" ht="25.5" customHeight="1">
      <c r="A73" s="67" t="s">
        <v>88</v>
      </c>
      <c r="B73" s="397" t="s">
        <v>364</v>
      </c>
      <c r="C73" s="398"/>
      <c r="D73" s="398"/>
      <c r="E73" s="399"/>
      <c r="F73" s="201">
        <f>F74+F75</f>
        <v>0</v>
      </c>
      <c r="G73" s="202">
        <f>G74+G75</f>
        <v>0</v>
      </c>
      <c r="H73" s="203">
        <f>H74+H75</f>
        <v>0</v>
      </c>
      <c r="I73" s="204">
        <f t="shared" si="4"/>
        <v>0</v>
      </c>
      <c r="J73" s="44"/>
      <c r="K73" s="59"/>
      <c r="O73" s="388" t="s">
        <v>576</v>
      </c>
    </row>
    <row r="74" spans="1:15" ht="12.75" customHeight="1">
      <c r="A74" s="3" t="s">
        <v>342</v>
      </c>
      <c r="B74" s="406" t="s">
        <v>879</v>
      </c>
      <c r="C74" s="407"/>
      <c r="D74" s="407"/>
      <c r="E74" s="408"/>
      <c r="F74" s="197"/>
      <c r="G74" s="198"/>
      <c r="H74" s="199"/>
      <c r="I74" s="200">
        <f t="shared" si="4"/>
        <v>0</v>
      </c>
      <c r="J74" s="44"/>
      <c r="K74" s="59"/>
      <c r="O74" s="388" t="s">
        <v>575</v>
      </c>
    </row>
    <row r="75" spans="1:15" ht="12.75" customHeight="1">
      <c r="A75" s="3" t="s">
        <v>343</v>
      </c>
      <c r="B75" s="406" t="s">
        <v>317</v>
      </c>
      <c r="C75" s="407"/>
      <c r="D75" s="407"/>
      <c r="E75" s="408"/>
      <c r="F75" s="197"/>
      <c r="G75" s="198"/>
      <c r="H75" s="199"/>
      <c r="I75" s="200">
        <f t="shared" si="4"/>
        <v>0</v>
      </c>
      <c r="J75" s="44"/>
      <c r="K75" s="59"/>
      <c r="O75" s="388" t="s">
        <v>574</v>
      </c>
    </row>
    <row r="76" spans="1:15" ht="25.5" customHeight="1">
      <c r="A76" s="67" t="s">
        <v>89</v>
      </c>
      <c r="B76" s="397" t="s">
        <v>616</v>
      </c>
      <c r="C76" s="398"/>
      <c r="D76" s="398"/>
      <c r="E76" s="399"/>
      <c r="F76" s="201">
        <f>F77+F78</f>
        <v>0</v>
      </c>
      <c r="G76" s="202">
        <f>G77+G78</f>
        <v>0</v>
      </c>
      <c r="H76" s="203">
        <f>H77+H78</f>
        <v>0</v>
      </c>
      <c r="I76" s="204">
        <f>F76+G76+H76</f>
        <v>0</v>
      </c>
      <c r="J76" s="44"/>
      <c r="K76" s="59"/>
      <c r="O76" s="388" t="s">
        <v>573</v>
      </c>
    </row>
    <row r="77" spans="1:15" ht="12.75" customHeight="1">
      <c r="A77" s="3" t="s">
        <v>338</v>
      </c>
      <c r="B77" s="406" t="s">
        <v>879</v>
      </c>
      <c r="C77" s="407"/>
      <c r="D77" s="407"/>
      <c r="E77" s="408"/>
      <c r="F77" s="197"/>
      <c r="G77" s="198"/>
      <c r="H77" s="199"/>
      <c r="I77" s="200">
        <f>F77+G77+H77</f>
        <v>0</v>
      </c>
      <c r="J77" s="44"/>
      <c r="K77" s="59"/>
      <c r="O77" s="388" t="s">
        <v>572</v>
      </c>
    </row>
    <row r="78" spans="1:15" ht="12.75" customHeight="1">
      <c r="A78" s="3" t="s">
        <v>339</v>
      </c>
      <c r="B78" s="406" t="s">
        <v>317</v>
      </c>
      <c r="C78" s="407"/>
      <c r="D78" s="407"/>
      <c r="E78" s="408"/>
      <c r="F78" s="197"/>
      <c r="G78" s="198"/>
      <c r="H78" s="199"/>
      <c r="I78" s="231">
        <f>F78+G78+H78</f>
        <v>0</v>
      </c>
      <c r="J78" s="44"/>
      <c r="K78" s="59"/>
      <c r="O78" s="388" t="s">
        <v>1287</v>
      </c>
    </row>
    <row r="79" spans="1:15" ht="25.5" customHeight="1">
      <c r="A79" s="67" t="s">
        <v>90</v>
      </c>
      <c r="B79" s="397" t="s">
        <v>228</v>
      </c>
      <c r="C79" s="398"/>
      <c r="D79" s="398"/>
      <c r="E79" s="399"/>
      <c r="F79" s="201">
        <f>F80+F81</f>
        <v>0</v>
      </c>
      <c r="G79" s="202">
        <f>G80+G81</f>
        <v>0</v>
      </c>
      <c r="H79" s="203">
        <f>H80+H81</f>
        <v>0</v>
      </c>
      <c r="I79" s="204">
        <f t="shared" si="4"/>
        <v>0</v>
      </c>
      <c r="J79" s="44"/>
      <c r="K79" s="59"/>
      <c r="O79" s="388" t="s">
        <v>571</v>
      </c>
    </row>
    <row r="80" spans="1:15" ht="12.75" customHeight="1">
      <c r="A80" s="3" t="s">
        <v>340</v>
      </c>
      <c r="B80" s="406" t="s">
        <v>879</v>
      </c>
      <c r="C80" s="407"/>
      <c r="D80" s="407"/>
      <c r="E80" s="408"/>
      <c r="F80" s="197"/>
      <c r="G80" s="198"/>
      <c r="H80" s="199"/>
      <c r="I80" s="200">
        <f t="shared" si="4"/>
        <v>0</v>
      </c>
      <c r="J80" s="44"/>
      <c r="K80" s="59"/>
      <c r="O80" s="388" t="s">
        <v>570</v>
      </c>
    </row>
    <row r="81" spans="1:15" ht="12.75" customHeight="1" thickBot="1">
      <c r="A81" s="3" t="s">
        <v>341</v>
      </c>
      <c r="B81" s="406" t="s">
        <v>317</v>
      </c>
      <c r="C81" s="407"/>
      <c r="D81" s="407"/>
      <c r="E81" s="408"/>
      <c r="F81" s="197"/>
      <c r="G81" s="198"/>
      <c r="H81" s="199"/>
      <c r="I81" s="231">
        <f t="shared" si="4"/>
        <v>0</v>
      </c>
      <c r="J81" s="44"/>
      <c r="K81" s="59"/>
      <c r="O81" s="388" t="s">
        <v>569</v>
      </c>
    </row>
    <row r="82" spans="1:15" ht="12.75" customHeight="1" thickBot="1" thickTop="1">
      <c r="A82" s="12"/>
      <c r="B82" s="418" t="s">
        <v>875</v>
      </c>
      <c r="C82" s="418"/>
      <c r="D82" s="418"/>
      <c r="E82" s="419"/>
      <c r="F82" s="201">
        <f>F83+F84</f>
        <v>0</v>
      </c>
      <c r="G82" s="202">
        <f>G83+G84</f>
        <v>0</v>
      </c>
      <c r="H82" s="203">
        <f>H83+H84</f>
        <v>0</v>
      </c>
      <c r="I82" s="232">
        <f>F82+G82+H82</f>
        <v>0</v>
      </c>
      <c r="J82" s="44"/>
      <c r="K82" s="59"/>
      <c r="O82" s="388" t="s">
        <v>568</v>
      </c>
    </row>
    <row r="83" spans="1:15" ht="12.75" customHeight="1" thickTop="1">
      <c r="A83" s="13"/>
      <c r="B83" s="450" t="s">
        <v>879</v>
      </c>
      <c r="C83" s="450"/>
      <c r="D83" s="450"/>
      <c r="E83" s="451"/>
      <c r="F83" s="205">
        <f aca="true" t="shared" si="6" ref="F83:I84">F65+F68+F71+F74+F77+F80</f>
        <v>0</v>
      </c>
      <c r="G83" s="242">
        <f t="shared" si="6"/>
        <v>0</v>
      </c>
      <c r="H83" s="243">
        <f t="shared" si="6"/>
        <v>0</v>
      </c>
      <c r="I83" s="246">
        <f t="shared" si="6"/>
        <v>0</v>
      </c>
      <c r="J83" s="44"/>
      <c r="K83" s="59"/>
      <c r="O83" s="388" t="s">
        <v>567</v>
      </c>
    </row>
    <row r="84" spans="1:15" ht="12.75" customHeight="1" thickBot="1">
      <c r="A84" s="14"/>
      <c r="B84" s="448" t="s">
        <v>880</v>
      </c>
      <c r="C84" s="448"/>
      <c r="D84" s="448"/>
      <c r="E84" s="449"/>
      <c r="F84" s="206">
        <f t="shared" si="6"/>
        <v>0</v>
      </c>
      <c r="G84" s="244">
        <f t="shared" si="6"/>
        <v>0</v>
      </c>
      <c r="H84" s="245">
        <f t="shared" si="6"/>
        <v>0</v>
      </c>
      <c r="I84" s="230">
        <f t="shared" si="6"/>
        <v>0</v>
      </c>
      <c r="J84" s="44"/>
      <c r="K84" s="59"/>
      <c r="O84" s="388" t="s">
        <v>566</v>
      </c>
    </row>
    <row r="85" spans="1:15" ht="12.75" customHeight="1">
      <c r="A85" s="44"/>
      <c r="B85" s="44"/>
      <c r="C85" s="44"/>
      <c r="D85" s="44"/>
      <c r="E85" s="59"/>
      <c r="F85" s="59"/>
      <c r="G85" s="59"/>
      <c r="H85" s="59"/>
      <c r="I85" s="59"/>
      <c r="J85" s="59"/>
      <c r="K85" s="59"/>
      <c r="O85" s="388" t="s">
        <v>565</v>
      </c>
    </row>
    <row r="86" spans="1:15" ht="12.75" customHeight="1" thickBot="1">
      <c r="A86" s="44"/>
      <c r="B86" s="44"/>
      <c r="C86" s="44"/>
      <c r="D86" s="44"/>
      <c r="E86" s="59"/>
      <c r="F86" s="59"/>
      <c r="G86" s="59"/>
      <c r="H86" s="59"/>
      <c r="I86" s="59"/>
      <c r="J86" s="59"/>
      <c r="K86" s="59"/>
      <c r="O86" s="388" t="s">
        <v>564</v>
      </c>
    </row>
    <row r="87" spans="1:15" ht="38.25" customHeight="1" thickBot="1">
      <c r="A87" s="264" t="s">
        <v>1414</v>
      </c>
      <c r="B87" s="445" t="s">
        <v>1404</v>
      </c>
      <c r="C87" s="446"/>
      <c r="D87" s="446"/>
      <c r="E87" s="447"/>
      <c r="F87" s="234" t="s">
        <v>876</v>
      </c>
      <c r="G87" s="235" t="s">
        <v>877</v>
      </c>
      <c r="H87" s="279" t="s">
        <v>878</v>
      </c>
      <c r="I87" s="236" t="s">
        <v>875</v>
      </c>
      <c r="J87" s="59"/>
      <c r="K87" s="59"/>
      <c r="O87" s="388" t="s">
        <v>563</v>
      </c>
    </row>
    <row r="88" spans="1:15" ht="12.75" customHeight="1">
      <c r="A88" s="66" t="s">
        <v>1405</v>
      </c>
      <c r="B88" s="409" t="s">
        <v>361</v>
      </c>
      <c r="C88" s="410"/>
      <c r="D88" s="410"/>
      <c r="E88" s="411"/>
      <c r="F88" s="269" t="str">
        <f aca="true" t="shared" si="7" ref="F88:I103">IF(OR(F64&gt;0,F40&gt;0),(F64/F40)," ")</f>
        <v> </v>
      </c>
      <c r="G88" s="270" t="str">
        <f t="shared" si="7"/>
        <v> </v>
      </c>
      <c r="H88" s="280" t="str">
        <f t="shared" si="7"/>
        <v> </v>
      </c>
      <c r="I88" s="285" t="str">
        <f t="shared" si="7"/>
        <v> </v>
      </c>
      <c r="J88" s="59"/>
      <c r="K88" s="59"/>
      <c r="O88" s="388" t="s">
        <v>1288</v>
      </c>
    </row>
    <row r="89" spans="1:15" ht="12.75" customHeight="1">
      <c r="A89" s="3" t="s">
        <v>1406</v>
      </c>
      <c r="B89" s="406" t="s">
        <v>879</v>
      </c>
      <c r="C89" s="407"/>
      <c r="D89" s="407"/>
      <c r="E89" s="408"/>
      <c r="F89" s="271" t="str">
        <f t="shared" si="7"/>
        <v> </v>
      </c>
      <c r="G89" s="272" t="str">
        <f t="shared" si="7"/>
        <v> </v>
      </c>
      <c r="H89" s="281" t="str">
        <f t="shared" si="7"/>
        <v> </v>
      </c>
      <c r="I89" s="286" t="str">
        <f t="shared" si="7"/>
        <v> </v>
      </c>
      <c r="J89" s="59"/>
      <c r="K89" s="59"/>
      <c r="O89" s="388" t="s">
        <v>562</v>
      </c>
    </row>
    <row r="90" spans="1:15" ht="12.75" customHeight="1">
      <c r="A90" s="3" t="s">
        <v>1407</v>
      </c>
      <c r="B90" s="406" t="s">
        <v>317</v>
      </c>
      <c r="C90" s="407"/>
      <c r="D90" s="407"/>
      <c r="E90" s="408"/>
      <c r="F90" s="273" t="str">
        <f t="shared" si="7"/>
        <v> </v>
      </c>
      <c r="G90" s="274" t="str">
        <f t="shared" si="7"/>
        <v> </v>
      </c>
      <c r="H90" s="282" t="str">
        <f t="shared" si="7"/>
        <v> </v>
      </c>
      <c r="I90" s="287" t="str">
        <f t="shared" si="7"/>
        <v> </v>
      </c>
      <c r="J90" s="59"/>
      <c r="K90" s="59"/>
      <c r="O90" s="388" t="s">
        <v>561</v>
      </c>
    </row>
    <row r="91" spans="1:15" ht="12.75" customHeight="1">
      <c r="A91" s="67" t="s">
        <v>1408</v>
      </c>
      <c r="B91" s="409" t="s">
        <v>362</v>
      </c>
      <c r="C91" s="410"/>
      <c r="D91" s="410"/>
      <c r="E91" s="411"/>
      <c r="F91" s="275" t="str">
        <f t="shared" si="7"/>
        <v> </v>
      </c>
      <c r="G91" s="276" t="str">
        <f t="shared" si="7"/>
        <v> </v>
      </c>
      <c r="H91" s="283" t="str">
        <f t="shared" si="7"/>
        <v> </v>
      </c>
      <c r="I91" s="288" t="str">
        <f t="shared" si="7"/>
        <v> </v>
      </c>
      <c r="J91" s="59"/>
      <c r="K91" s="59"/>
      <c r="O91" s="388" t="s">
        <v>560</v>
      </c>
    </row>
    <row r="92" spans="1:15" ht="12.75" customHeight="1">
      <c r="A92" s="3" t="s">
        <v>1409</v>
      </c>
      <c r="B92" s="406" t="s">
        <v>879</v>
      </c>
      <c r="C92" s="407"/>
      <c r="D92" s="407"/>
      <c r="E92" s="408"/>
      <c r="F92" s="271" t="str">
        <f t="shared" si="7"/>
        <v> </v>
      </c>
      <c r="G92" s="272" t="str">
        <f t="shared" si="7"/>
        <v> </v>
      </c>
      <c r="H92" s="281" t="str">
        <f t="shared" si="7"/>
        <v> </v>
      </c>
      <c r="I92" s="286" t="str">
        <f t="shared" si="7"/>
        <v> </v>
      </c>
      <c r="J92" s="59"/>
      <c r="K92" s="59"/>
      <c r="O92" s="388" t="s">
        <v>559</v>
      </c>
    </row>
    <row r="93" spans="1:15" ht="12.75" customHeight="1">
      <c r="A93" s="3" t="s">
        <v>1410</v>
      </c>
      <c r="B93" s="406" t="s">
        <v>317</v>
      </c>
      <c r="C93" s="407"/>
      <c r="D93" s="407"/>
      <c r="E93" s="408"/>
      <c r="F93" s="271" t="str">
        <f t="shared" si="7"/>
        <v> </v>
      </c>
      <c r="G93" s="272" t="str">
        <f t="shared" si="7"/>
        <v> </v>
      </c>
      <c r="H93" s="281" t="str">
        <f t="shared" si="7"/>
        <v> </v>
      </c>
      <c r="I93" s="286" t="str">
        <f t="shared" si="7"/>
        <v> </v>
      </c>
      <c r="J93" s="59"/>
      <c r="K93" s="59"/>
      <c r="O93" s="388" t="s">
        <v>558</v>
      </c>
    </row>
    <row r="94" spans="1:15" ht="12.75" customHeight="1">
      <c r="A94" s="67" t="s">
        <v>1411</v>
      </c>
      <c r="B94" s="397" t="s">
        <v>363</v>
      </c>
      <c r="C94" s="398"/>
      <c r="D94" s="398"/>
      <c r="E94" s="399"/>
      <c r="F94" s="275" t="str">
        <f t="shared" si="7"/>
        <v> </v>
      </c>
      <c r="G94" s="276" t="str">
        <f t="shared" si="7"/>
        <v> </v>
      </c>
      <c r="H94" s="283" t="str">
        <f t="shared" si="7"/>
        <v> </v>
      </c>
      <c r="I94" s="288" t="str">
        <f t="shared" si="7"/>
        <v> </v>
      </c>
      <c r="J94" s="59"/>
      <c r="K94" s="59"/>
      <c r="O94" s="388" t="s">
        <v>557</v>
      </c>
    </row>
    <row r="95" spans="1:15" ht="12.75" customHeight="1">
      <c r="A95" s="3" t="s">
        <v>1412</v>
      </c>
      <c r="B95" s="406" t="s">
        <v>879</v>
      </c>
      <c r="C95" s="407"/>
      <c r="D95" s="407"/>
      <c r="E95" s="408"/>
      <c r="F95" s="271" t="str">
        <f t="shared" si="7"/>
        <v> </v>
      </c>
      <c r="G95" s="272" t="str">
        <f t="shared" si="7"/>
        <v> </v>
      </c>
      <c r="H95" s="281" t="str">
        <f t="shared" si="7"/>
        <v> </v>
      </c>
      <c r="I95" s="286" t="str">
        <f t="shared" si="7"/>
        <v> </v>
      </c>
      <c r="J95" s="59"/>
      <c r="K95" s="59"/>
      <c r="O95" s="388" t="s">
        <v>556</v>
      </c>
    </row>
    <row r="96" spans="1:15" ht="12.75" customHeight="1">
      <c r="A96" s="3" t="s">
        <v>1413</v>
      </c>
      <c r="B96" s="406" t="s">
        <v>317</v>
      </c>
      <c r="C96" s="407"/>
      <c r="D96" s="407"/>
      <c r="E96" s="408"/>
      <c r="F96" s="271" t="str">
        <f t="shared" si="7"/>
        <v> </v>
      </c>
      <c r="G96" s="272" t="str">
        <f t="shared" si="7"/>
        <v> </v>
      </c>
      <c r="H96" s="281" t="str">
        <f t="shared" si="7"/>
        <v> </v>
      </c>
      <c r="I96" s="286" t="str">
        <f t="shared" si="7"/>
        <v> </v>
      </c>
      <c r="J96" s="59"/>
      <c r="K96" s="59"/>
      <c r="O96" s="388" t="s">
        <v>555</v>
      </c>
    </row>
    <row r="97" spans="1:15" ht="12.75" customHeight="1">
      <c r="A97" s="67" t="s">
        <v>229</v>
      </c>
      <c r="B97" s="397" t="s">
        <v>364</v>
      </c>
      <c r="C97" s="398"/>
      <c r="D97" s="398"/>
      <c r="E97" s="399"/>
      <c r="F97" s="275" t="str">
        <f t="shared" si="7"/>
        <v> </v>
      </c>
      <c r="G97" s="276" t="str">
        <f t="shared" si="7"/>
        <v> </v>
      </c>
      <c r="H97" s="283" t="str">
        <f t="shared" si="7"/>
        <v> </v>
      </c>
      <c r="I97" s="288" t="str">
        <f t="shared" si="7"/>
        <v> </v>
      </c>
      <c r="J97" s="59"/>
      <c r="K97" s="59"/>
      <c r="O97" s="388" t="s">
        <v>554</v>
      </c>
    </row>
    <row r="98" spans="1:15" ht="12.75" customHeight="1">
      <c r="A98" s="3" t="s">
        <v>230</v>
      </c>
      <c r="B98" s="406" t="s">
        <v>879</v>
      </c>
      <c r="C98" s="407"/>
      <c r="D98" s="407"/>
      <c r="E98" s="408"/>
      <c r="F98" s="271" t="str">
        <f t="shared" si="7"/>
        <v> </v>
      </c>
      <c r="G98" s="272" t="str">
        <f t="shared" si="7"/>
        <v> </v>
      </c>
      <c r="H98" s="281" t="str">
        <f t="shared" si="7"/>
        <v> </v>
      </c>
      <c r="I98" s="286" t="str">
        <f t="shared" si="7"/>
        <v> </v>
      </c>
      <c r="J98" s="59"/>
      <c r="K98" s="59"/>
      <c r="O98" s="388" t="s">
        <v>553</v>
      </c>
    </row>
    <row r="99" spans="1:15" ht="12.75" customHeight="1">
      <c r="A99" s="3" t="s">
        <v>231</v>
      </c>
      <c r="B99" s="406" t="s">
        <v>317</v>
      </c>
      <c r="C99" s="407"/>
      <c r="D99" s="407"/>
      <c r="E99" s="408"/>
      <c r="F99" s="271" t="str">
        <f t="shared" si="7"/>
        <v> </v>
      </c>
      <c r="G99" s="272" t="str">
        <f t="shared" si="7"/>
        <v> </v>
      </c>
      <c r="H99" s="281" t="str">
        <f t="shared" si="7"/>
        <v> </v>
      </c>
      <c r="I99" s="286" t="str">
        <f t="shared" si="7"/>
        <v> </v>
      </c>
      <c r="J99" s="59"/>
      <c r="K99" s="59"/>
      <c r="O99" s="388" t="s">
        <v>552</v>
      </c>
    </row>
    <row r="100" spans="1:15" ht="12.75" customHeight="1">
      <c r="A100" s="67" t="s">
        <v>232</v>
      </c>
      <c r="B100" s="397" t="s">
        <v>616</v>
      </c>
      <c r="C100" s="398"/>
      <c r="D100" s="398"/>
      <c r="E100" s="399"/>
      <c r="F100" s="275" t="str">
        <f t="shared" si="7"/>
        <v> </v>
      </c>
      <c r="G100" s="276" t="str">
        <f t="shared" si="7"/>
        <v> </v>
      </c>
      <c r="H100" s="283" t="str">
        <f t="shared" si="7"/>
        <v> </v>
      </c>
      <c r="I100" s="288" t="str">
        <f t="shared" si="7"/>
        <v> </v>
      </c>
      <c r="J100" s="59"/>
      <c r="K100" s="59"/>
      <c r="O100" s="388" t="s">
        <v>551</v>
      </c>
    </row>
    <row r="101" spans="1:15" ht="12.75" customHeight="1">
      <c r="A101" s="3" t="s">
        <v>233</v>
      </c>
      <c r="B101" s="406" t="s">
        <v>879</v>
      </c>
      <c r="C101" s="407"/>
      <c r="D101" s="407"/>
      <c r="E101" s="408"/>
      <c r="F101" s="271" t="str">
        <f t="shared" si="7"/>
        <v> </v>
      </c>
      <c r="G101" s="272" t="str">
        <f t="shared" si="7"/>
        <v> </v>
      </c>
      <c r="H101" s="281" t="str">
        <f t="shared" si="7"/>
        <v> </v>
      </c>
      <c r="I101" s="286" t="str">
        <f t="shared" si="7"/>
        <v> </v>
      </c>
      <c r="J101" s="59"/>
      <c r="K101" s="59"/>
      <c r="O101" s="388" t="s">
        <v>1289</v>
      </c>
    </row>
    <row r="102" spans="1:15" ht="12.75" customHeight="1">
      <c r="A102" s="3" t="s">
        <v>234</v>
      </c>
      <c r="B102" s="406" t="s">
        <v>317</v>
      </c>
      <c r="C102" s="407"/>
      <c r="D102" s="407"/>
      <c r="E102" s="408"/>
      <c r="F102" s="271" t="str">
        <f t="shared" si="7"/>
        <v> </v>
      </c>
      <c r="G102" s="272" t="str">
        <f t="shared" si="7"/>
        <v> </v>
      </c>
      <c r="H102" s="281" t="str">
        <f t="shared" si="7"/>
        <v> </v>
      </c>
      <c r="I102" s="286" t="str">
        <f t="shared" si="7"/>
        <v> </v>
      </c>
      <c r="J102" s="59"/>
      <c r="K102" s="59"/>
      <c r="O102" s="388" t="s">
        <v>550</v>
      </c>
    </row>
    <row r="103" spans="1:15" ht="12.75" customHeight="1">
      <c r="A103" s="67" t="s">
        <v>235</v>
      </c>
      <c r="B103" s="397" t="s">
        <v>228</v>
      </c>
      <c r="C103" s="398"/>
      <c r="D103" s="398"/>
      <c r="E103" s="399"/>
      <c r="F103" s="275" t="str">
        <f t="shared" si="7"/>
        <v> </v>
      </c>
      <c r="G103" s="276" t="str">
        <f t="shared" si="7"/>
        <v> </v>
      </c>
      <c r="H103" s="283" t="str">
        <f t="shared" si="7"/>
        <v> </v>
      </c>
      <c r="I103" s="288" t="str">
        <f t="shared" si="7"/>
        <v> </v>
      </c>
      <c r="J103" s="59"/>
      <c r="K103" s="59"/>
      <c r="O103" s="388" t="s">
        <v>549</v>
      </c>
    </row>
    <row r="104" spans="1:15" ht="12.75" customHeight="1">
      <c r="A104" s="3" t="s">
        <v>236</v>
      </c>
      <c r="B104" s="406" t="s">
        <v>879</v>
      </c>
      <c r="C104" s="407"/>
      <c r="D104" s="407"/>
      <c r="E104" s="408"/>
      <c r="F104" s="271" t="str">
        <f aca="true" t="shared" si="8" ref="F104:I105">IF(OR(F80&gt;0,F56&gt;0),(F80/F56)," ")</f>
        <v> </v>
      </c>
      <c r="G104" s="272" t="str">
        <f t="shared" si="8"/>
        <v> </v>
      </c>
      <c r="H104" s="281" t="str">
        <f t="shared" si="8"/>
        <v> </v>
      </c>
      <c r="I104" s="286" t="str">
        <f t="shared" si="8"/>
        <v> </v>
      </c>
      <c r="J104" s="59"/>
      <c r="K104" s="59"/>
      <c r="O104" s="388" t="s">
        <v>548</v>
      </c>
    </row>
    <row r="105" spans="1:15" ht="12.75" customHeight="1" thickBot="1">
      <c r="A105" s="229" t="s">
        <v>237</v>
      </c>
      <c r="B105" s="406" t="s">
        <v>317</v>
      </c>
      <c r="C105" s="407"/>
      <c r="D105" s="407"/>
      <c r="E105" s="408"/>
      <c r="F105" s="277" t="str">
        <f t="shared" si="8"/>
        <v> </v>
      </c>
      <c r="G105" s="278" t="str">
        <f t="shared" si="8"/>
        <v> </v>
      </c>
      <c r="H105" s="284" t="str">
        <f t="shared" si="8"/>
        <v> </v>
      </c>
      <c r="I105" s="289" t="str">
        <f t="shared" si="8"/>
        <v> </v>
      </c>
      <c r="J105" s="59"/>
      <c r="K105" s="59"/>
      <c r="O105" s="388" t="s">
        <v>547</v>
      </c>
    </row>
    <row r="106" spans="1:15" ht="27.75" customHeight="1" thickBot="1">
      <c r="A106" s="297" t="s">
        <v>1403</v>
      </c>
      <c r="B106" s="412" t="s">
        <v>164</v>
      </c>
      <c r="C106" s="413"/>
      <c r="D106" s="413"/>
      <c r="E106" s="413"/>
      <c r="F106" s="413"/>
      <c r="G106" s="413"/>
      <c r="H106" s="413"/>
      <c r="I106" s="414"/>
      <c r="J106" s="59"/>
      <c r="K106" s="59"/>
      <c r="O106" s="388" t="s">
        <v>546</v>
      </c>
    </row>
    <row r="107" spans="1:15" ht="27.75" customHeight="1" thickBot="1">
      <c r="A107" s="228" t="s">
        <v>1403</v>
      </c>
      <c r="B107" s="412" t="s">
        <v>1415</v>
      </c>
      <c r="C107" s="413"/>
      <c r="D107" s="413"/>
      <c r="E107" s="413"/>
      <c r="F107" s="413"/>
      <c r="G107" s="413"/>
      <c r="H107" s="413"/>
      <c r="I107" s="414"/>
      <c r="J107" s="59"/>
      <c r="K107" s="59"/>
      <c r="O107" s="388" t="s">
        <v>545</v>
      </c>
    </row>
    <row r="108" spans="1:15" ht="12.75" customHeight="1">
      <c r="A108" s="44"/>
      <c r="B108" s="44"/>
      <c r="C108" s="44"/>
      <c r="D108" s="44"/>
      <c r="E108" s="59"/>
      <c r="F108" s="59"/>
      <c r="G108" s="59"/>
      <c r="H108" s="59"/>
      <c r="I108" s="59"/>
      <c r="J108" s="59"/>
      <c r="K108" s="59"/>
      <c r="O108" s="388" t="s">
        <v>544</v>
      </c>
    </row>
    <row r="109" spans="1:15" ht="12.75" customHeight="1" thickBot="1">
      <c r="A109" s="44"/>
      <c r="B109" s="44"/>
      <c r="C109" s="44"/>
      <c r="D109" s="44"/>
      <c r="E109" s="59"/>
      <c r="F109" s="59"/>
      <c r="G109" s="59"/>
      <c r="H109" s="59"/>
      <c r="I109" s="59"/>
      <c r="J109" s="59"/>
      <c r="K109" s="59"/>
      <c r="O109" s="388" t="s">
        <v>543</v>
      </c>
    </row>
    <row r="110" spans="1:15" ht="26.25" customHeight="1" thickBot="1">
      <c r="A110" s="15" t="s">
        <v>91</v>
      </c>
      <c r="B110" s="415" t="s">
        <v>1416</v>
      </c>
      <c r="C110" s="431"/>
      <c r="D110" s="431"/>
      <c r="E110" s="431"/>
      <c r="F110" s="431"/>
      <c r="G110" s="431"/>
      <c r="H110" s="436"/>
      <c r="I110" s="29" t="s">
        <v>344</v>
      </c>
      <c r="J110" s="59"/>
      <c r="K110" s="59"/>
      <c r="O110" s="388" t="s">
        <v>1422</v>
      </c>
    </row>
    <row r="111" spans="1:15" ht="12.75" customHeight="1">
      <c r="A111" s="51" t="s">
        <v>261</v>
      </c>
      <c r="B111" s="428" t="s">
        <v>318</v>
      </c>
      <c r="C111" s="429"/>
      <c r="D111" s="429"/>
      <c r="E111" s="429"/>
      <c r="F111" s="429"/>
      <c r="G111" s="429"/>
      <c r="H111" s="430"/>
      <c r="I111" s="85"/>
      <c r="J111" s="59"/>
      <c r="K111" s="59"/>
      <c r="O111" s="388" t="s">
        <v>1421</v>
      </c>
    </row>
    <row r="112" spans="1:15" ht="12.75" customHeight="1">
      <c r="A112" s="49" t="s">
        <v>262</v>
      </c>
      <c r="B112" s="420" t="s">
        <v>319</v>
      </c>
      <c r="C112" s="421"/>
      <c r="D112" s="421"/>
      <c r="E112" s="421"/>
      <c r="F112" s="421"/>
      <c r="G112" s="421"/>
      <c r="H112" s="422"/>
      <c r="I112" s="86"/>
      <c r="J112" s="59"/>
      <c r="K112" s="59"/>
      <c r="O112" s="388" t="s">
        <v>1290</v>
      </c>
    </row>
    <row r="113" spans="1:15" ht="13.5" customHeight="1" thickBot="1">
      <c r="A113" s="68" t="s">
        <v>263</v>
      </c>
      <c r="B113" s="547" t="s">
        <v>320</v>
      </c>
      <c r="C113" s="548"/>
      <c r="D113" s="548"/>
      <c r="E113" s="548"/>
      <c r="F113" s="548"/>
      <c r="G113" s="548"/>
      <c r="H113" s="549"/>
      <c r="I113" s="92"/>
      <c r="J113" s="59"/>
      <c r="K113" s="59"/>
      <c r="O113" s="388" t="s">
        <v>613</v>
      </c>
    </row>
    <row r="114" spans="1:15" ht="13.5" customHeight="1" thickBot="1" thickTop="1">
      <c r="A114" s="28"/>
      <c r="B114" s="545" t="s">
        <v>875</v>
      </c>
      <c r="C114" s="545"/>
      <c r="D114" s="545"/>
      <c r="E114" s="545"/>
      <c r="F114" s="545"/>
      <c r="G114" s="545"/>
      <c r="H114" s="546"/>
      <c r="I114" s="25">
        <f>SUM(F111:I113)</f>
        <v>0</v>
      </c>
      <c r="J114" s="59"/>
      <c r="K114" s="59"/>
      <c r="O114" s="388" t="s">
        <v>612</v>
      </c>
    </row>
    <row r="115" spans="1:15" ht="27.75" customHeight="1" thickBot="1">
      <c r="A115" s="228" t="s">
        <v>1403</v>
      </c>
      <c r="B115" s="412" t="s">
        <v>321</v>
      </c>
      <c r="C115" s="413"/>
      <c r="D115" s="413"/>
      <c r="E115" s="413"/>
      <c r="F115" s="413"/>
      <c r="G115" s="413"/>
      <c r="H115" s="465"/>
      <c r="I115" s="233" t="str">
        <f>IF(AND((I111=I59),(I112+I113)=I60)," ","ΛΑΘΟΣ")</f>
        <v> </v>
      </c>
      <c r="J115" s="59"/>
      <c r="K115" s="59"/>
      <c r="O115" s="388" t="s">
        <v>611</v>
      </c>
    </row>
    <row r="116" spans="1:15" ht="13.5" customHeight="1">
      <c r="A116" s="44"/>
      <c r="B116" s="44"/>
      <c r="C116" s="44"/>
      <c r="D116" s="44"/>
      <c r="E116" s="237"/>
      <c r="F116" s="59"/>
      <c r="G116" s="59"/>
      <c r="H116" s="59"/>
      <c r="I116" s="59"/>
      <c r="J116" s="59"/>
      <c r="K116" s="59"/>
      <c r="O116" s="388" t="s">
        <v>610</v>
      </c>
    </row>
    <row r="117" spans="1:15" ht="12.75" customHeight="1" thickBot="1">
      <c r="A117" s="44"/>
      <c r="B117" s="44"/>
      <c r="C117" s="44"/>
      <c r="D117" s="44"/>
      <c r="E117" s="59"/>
      <c r="F117" s="59"/>
      <c r="G117" s="59"/>
      <c r="H117" s="59"/>
      <c r="I117" s="59"/>
      <c r="J117" s="59"/>
      <c r="K117" s="59"/>
      <c r="O117" s="388" t="s">
        <v>609</v>
      </c>
    </row>
    <row r="118" spans="1:15" ht="12.75" customHeight="1">
      <c r="A118" s="510" t="s">
        <v>267</v>
      </c>
      <c r="B118" s="519" t="s">
        <v>238</v>
      </c>
      <c r="C118" s="520"/>
      <c r="D118" s="520"/>
      <c r="E118" s="520"/>
      <c r="F118" s="520"/>
      <c r="G118" s="521"/>
      <c r="H118" s="525" t="s">
        <v>703</v>
      </c>
      <c r="I118" s="526"/>
      <c r="J118" s="59"/>
      <c r="K118" s="59"/>
      <c r="O118" s="388" t="s">
        <v>608</v>
      </c>
    </row>
    <row r="119" spans="1:15" ht="12.75" customHeight="1" thickBot="1">
      <c r="A119" s="511"/>
      <c r="B119" s="522"/>
      <c r="C119" s="523"/>
      <c r="D119" s="523"/>
      <c r="E119" s="523"/>
      <c r="F119" s="523"/>
      <c r="G119" s="524"/>
      <c r="H119" s="527" t="s">
        <v>704</v>
      </c>
      <c r="I119" s="528"/>
      <c r="J119" s="59"/>
      <c r="K119" s="59"/>
      <c r="O119" s="388" t="s">
        <v>607</v>
      </c>
    </row>
    <row r="120" spans="1:15" ht="12.75" customHeight="1" thickBot="1">
      <c r="A120" s="17"/>
      <c r="B120" s="497" t="s">
        <v>865</v>
      </c>
      <c r="C120" s="498"/>
      <c r="D120" s="498"/>
      <c r="E120" s="498"/>
      <c r="F120" s="498"/>
      <c r="G120" s="499"/>
      <c r="H120" s="249" t="s">
        <v>705</v>
      </c>
      <c r="I120" s="250" t="s">
        <v>706</v>
      </c>
      <c r="J120" s="59"/>
      <c r="K120" s="59"/>
      <c r="O120" s="388" t="s">
        <v>606</v>
      </c>
    </row>
    <row r="121" spans="1:15" ht="12.75" customHeight="1">
      <c r="A121" s="51" t="s">
        <v>264</v>
      </c>
      <c r="B121" s="428" t="s">
        <v>280</v>
      </c>
      <c r="C121" s="429"/>
      <c r="D121" s="429"/>
      <c r="E121" s="429"/>
      <c r="F121" s="429"/>
      <c r="G121" s="430"/>
      <c r="H121" s="79"/>
      <c r="I121" s="80"/>
      <c r="J121" s="59"/>
      <c r="K121" s="59"/>
      <c r="O121" s="388" t="s">
        <v>605</v>
      </c>
    </row>
    <row r="122" spans="1:15" ht="12.75" customHeight="1">
      <c r="A122" s="50" t="s">
        <v>265</v>
      </c>
      <c r="B122" s="420" t="s">
        <v>281</v>
      </c>
      <c r="C122" s="421"/>
      <c r="D122" s="421"/>
      <c r="E122" s="421"/>
      <c r="F122" s="421"/>
      <c r="G122" s="422"/>
      <c r="H122" s="81"/>
      <c r="I122" s="82"/>
      <c r="J122" s="59"/>
      <c r="K122" s="59"/>
      <c r="O122" s="388" t="s">
        <v>1291</v>
      </c>
    </row>
    <row r="123" spans="1:15" ht="13.5" customHeight="1">
      <c r="A123" s="50" t="s">
        <v>266</v>
      </c>
      <c r="B123" s="420" t="s">
        <v>282</v>
      </c>
      <c r="C123" s="421"/>
      <c r="D123" s="421"/>
      <c r="E123" s="421"/>
      <c r="F123" s="421"/>
      <c r="G123" s="422"/>
      <c r="H123" s="81"/>
      <c r="I123" s="82"/>
      <c r="J123" s="59"/>
      <c r="K123" s="59"/>
      <c r="O123" s="388" t="s">
        <v>604</v>
      </c>
    </row>
    <row r="124" spans="1:15" ht="13.5" customHeight="1">
      <c r="A124" s="50" t="s">
        <v>108</v>
      </c>
      <c r="B124" s="420" t="s">
        <v>821</v>
      </c>
      <c r="C124" s="421"/>
      <c r="D124" s="421"/>
      <c r="E124" s="421"/>
      <c r="F124" s="421"/>
      <c r="G124" s="422"/>
      <c r="H124" s="81"/>
      <c r="I124" s="82"/>
      <c r="J124" s="59"/>
      <c r="K124" s="59"/>
      <c r="O124" s="388" t="s">
        <v>603</v>
      </c>
    </row>
    <row r="125" spans="1:15" ht="13.5" customHeight="1">
      <c r="A125" s="50" t="s">
        <v>109</v>
      </c>
      <c r="B125" s="420" t="s">
        <v>822</v>
      </c>
      <c r="C125" s="421"/>
      <c r="D125" s="421"/>
      <c r="E125" s="421"/>
      <c r="F125" s="421"/>
      <c r="G125" s="422"/>
      <c r="H125" s="81"/>
      <c r="I125" s="82"/>
      <c r="J125" s="59"/>
      <c r="K125" s="59"/>
      <c r="O125" s="388" t="s">
        <v>602</v>
      </c>
    </row>
    <row r="126" spans="1:15" ht="12.75" customHeight="1">
      <c r="A126" s="50" t="s">
        <v>110</v>
      </c>
      <c r="B126" s="420" t="s">
        <v>823</v>
      </c>
      <c r="C126" s="421"/>
      <c r="D126" s="421"/>
      <c r="E126" s="421"/>
      <c r="F126" s="421"/>
      <c r="G126" s="422"/>
      <c r="H126" s="81"/>
      <c r="I126" s="82"/>
      <c r="J126" s="59"/>
      <c r="K126" s="59"/>
      <c r="O126" s="388" t="s">
        <v>601</v>
      </c>
    </row>
    <row r="127" spans="1:15" ht="12.75" customHeight="1">
      <c r="A127" s="50" t="s">
        <v>117</v>
      </c>
      <c r="B127" s="420" t="s">
        <v>824</v>
      </c>
      <c r="C127" s="421"/>
      <c r="D127" s="421"/>
      <c r="E127" s="421"/>
      <c r="F127" s="421"/>
      <c r="G127" s="422"/>
      <c r="H127" s="81"/>
      <c r="I127" s="82"/>
      <c r="J127" s="59"/>
      <c r="K127" s="59"/>
      <c r="O127" s="388" t="s">
        <v>600</v>
      </c>
    </row>
    <row r="128" spans="1:15" ht="12.75" customHeight="1">
      <c r="A128" s="49" t="s">
        <v>111</v>
      </c>
      <c r="B128" s="420" t="s">
        <v>825</v>
      </c>
      <c r="C128" s="421"/>
      <c r="D128" s="421"/>
      <c r="E128" s="421"/>
      <c r="F128" s="421"/>
      <c r="G128" s="422"/>
      <c r="H128" s="81"/>
      <c r="I128" s="82"/>
      <c r="J128" s="59"/>
      <c r="K128" s="59"/>
      <c r="O128" s="388" t="s">
        <v>599</v>
      </c>
    </row>
    <row r="129" spans="1:15" ht="12.75" customHeight="1">
      <c r="A129" s="50" t="s">
        <v>112</v>
      </c>
      <c r="B129" s="420" t="s">
        <v>826</v>
      </c>
      <c r="C129" s="421"/>
      <c r="D129" s="421"/>
      <c r="E129" s="421"/>
      <c r="F129" s="421"/>
      <c r="G129" s="422"/>
      <c r="H129" s="81"/>
      <c r="I129" s="82"/>
      <c r="J129" s="59"/>
      <c r="K129" s="59"/>
      <c r="O129" s="388" t="s">
        <v>598</v>
      </c>
    </row>
    <row r="130" spans="1:15" ht="12.75" customHeight="1">
      <c r="A130" s="50" t="s">
        <v>113</v>
      </c>
      <c r="B130" s="420" t="s">
        <v>827</v>
      </c>
      <c r="C130" s="421"/>
      <c r="D130" s="421"/>
      <c r="E130" s="421"/>
      <c r="F130" s="421"/>
      <c r="G130" s="422"/>
      <c r="H130" s="81"/>
      <c r="I130" s="82"/>
      <c r="J130" s="59"/>
      <c r="K130" s="59"/>
      <c r="O130" s="388" t="s">
        <v>597</v>
      </c>
    </row>
    <row r="131" spans="1:15" ht="12.75" customHeight="1">
      <c r="A131" s="49" t="s">
        <v>114</v>
      </c>
      <c r="B131" s="420" t="s">
        <v>828</v>
      </c>
      <c r="C131" s="421"/>
      <c r="D131" s="421"/>
      <c r="E131" s="421"/>
      <c r="F131" s="421"/>
      <c r="G131" s="422"/>
      <c r="H131" s="81"/>
      <c r="I131" s="82"/>
      <c r="J131" s="59"/>
      <c r="K131" s="59"/>
      <c r="O131" s="388" t="s">
        <v>54</v>
      </c>
    </row>
    <row r="132" spans="1:15" ht="12.75" customHeight="1">
      <c r="A132" s="50" t="s">
        <v>115</v>
      </c>
      <c r="B132" s="420" t="s">
        <v>829</v>
      </c>
      <c r="C132" s="421"/>
      <c r="D132" s="421"/>
      <c r="E132" s="421"/>
      <c r="F132" s="421"/>
      <c r="G132" s="422"/>
      <c r="H132" s="81"/>
      <c r="I132" s="82"/>
      <c r="J132" s="59"/>
      <c r="K132" s="59"/>
      <c r="O132" s="388" t="s">
        <v>53</v>
      </c>
    </row>
    <row r="133" spans="1:15" ht="12.75" customHeight="1" thickBot="1">
      <c r="A133" s="69" t="s">
        <v>116</v>
      </c>
      <c r="B133" s="483" t="s">
        <v>830</v>
      </c>
      <c r="C133" s="484"/>
      <c r="D133" s="484"/>
      <c r="E133" s="484"/>
      <c r="F133" s="484"/>
      <c r="G133" s="485"/>
      <c r="H133" s="83"/>
      <c r="I133" s="84"/>
      <c r="J133" s="59"/>
      <c r="K133" s="59"/>
      <c r="O133" s="388" t="s">
        <v>52</v>
      </c>
    </row>
    <row r="134" spans="1:15" ht="12.75" customHeight="1" thickBot="1" thickTop="1">
      <c r="A134" s="26"/>
      <c r="B134" s="423" t="s">
        <v>875</v>
      </c>
      <c r="C134" s="423"/>
      <c r="D134" s="423"/>
      <c r="E134" s="423"/>
      <c r="F134" s="423"/>
      <c r="G134" s="424"/>
      <c r="H134" s="60">
        <f>SUM(H121:H133)</f>
        <v>0</v>
      </c>
      <c r="I134" s="61">
        <f>SUM(I121:I133)</f>
        <v>0</v>
      </c>
      <c r="J134" s="59"/>
      <c r="K134" s="59"/>
      <c r="O134" s="388" t="s">
        <v>51</v>
      </c>
    </row>
    <row r="135" spans="1:15" ht="27.75" customHeight="1" thickBot="1">
      <c r="A135" s="228" t="s">
        <v>1403</v>
      </c>
      <c r="B135" s="412" t="s">
        <v>240</v>
      </c>
      <c r="C135" s="413"/>
      <c r="D135" s="413"/>
      <c r="E135" s="413"/>
      <c r="F135" s="413"/>
      <c r="G135" s="465"/>
      <c r="H135" s="247" t="str">
        <f>IF(H134=0," ",IF(H134=I40+I43," ","ΛΑΘΟΣ"))</f>
        <v> </v>
      </c>
      <c r="I135" s="248" t="str">
        <f>IF(I134=0," ",IF(I134=I46+I49," ","ΛΑΘΟΣ"))</f>
        <v> </v>
      </c>
      <c r="J135" s="59"/>
      <c r="K135" s="59"/>
      <c r="O135" s="388" t="s">
        <v>50</v>
      </c>
    </row>
    <row r="136" spans="1:15" ht="12.75" customHeight="1">
      <c r="A136" s="44"/>
      <c r="B136" s="44"/>
      <c r="C136" s="44"/>
      <c r="D136" s="44"/>
      <c r="E136" s="59"/>
      <c r="F136" s="59"/>
      <c r="H136" s="59"/>
      <c r="I136" s="59"/>
      <c r="J136" s="59"/>
      <c r="K136" s="59"/>
      <c r="O136" s="388" t="s">
        <v>49</v>
      </c>
    </row>
    <row r="137" spans="1:15" ht="12.75" customHeight="1" thickBot="1">
      <c r="A137" s="44"/>
      <c r="B137" s="44"/>
      <c r="C137" s="44"/>
      <c r="D137" s="44"/>
      <c r="E137" s="59"/>
      <c r="F137" s="59"/>
      <c r="G137" s="59"/>
      <c r="H137" s="59"/>
      <c r="I137" s="59"/>
      <c r="J137" s="59"/>
      <c r="K137" s="59"/>
      <c r="O137" s="388" t="s">
        <v>48</v>
      </c>
    </row>
    <row r="138" spans="1:15" ht="36.75" customHeight="1" thickBot="1">
      <c r="A138" s="15" t="s">
        <v>268</v>
      </c>
      <c r="B138" s="415" t="s">
        <v>92</v>
      </c>
      <c r="C138" s="431"/>
      <c r="D138" s="431"/>
      <c r="E138" s="431"/>
      <c r="F138" s="431"/>
      <c r="G138" s="431"/>
      <c r="H138" s="436"/>
      <c r="I138" s="106" t="s">
        <v>965</v>
      </c>
      <c r="J138" s="59"/>
      <c r="K138" s="59"/>
      <c r="O138" s="388" t="s">
        <v>47</v>
      </c>
    </row>
    <row r="139" spans="1:15" ht="12.75" customHeight="1" thickBot="1">
      <c r="A139" s="18"/>
      <c r="B139" s="437" t="s">
        <v>866</v>
      </c>
      <c r="C139" s="438"/>
      <c r="D139" s="438"/>
      <c r="E139" s="438"/>
      <c r="F139" s="438"/>
      <c r="G139" s="438"/>
      <c r="H139" s="439"/>
      <c r="I139" s="114"/>
      <c r="J139" s="59"/>
      <c r="K139" s="59"/>
      <c r="O139" s="388" t="s">
        <v>46</v>
      </c>
    </row>
    <row r="140" spans="1:15" ht="12.75" customHeight="1">
      <c r="A140" s="51" t="s">
        <v>269</v>
      </c>
      <c r="B140" s="428" t="s">
        <v>351</v>
      </c>
      <c r="C140" s="429"/>
      <c r="D140" s="429"/>
      <c r="E140" s="429"/>
      <c r="F140" s="429"/>
      <c r="G140" s="429"/>
      <c r="H140" s="430"/>
      <c r="I140" s="85"/>
      <c r="J140" s="59"/>
      <c r="K140" s="59"/>
      <c r="O140" s="388" t="s">
        <v>45</v>
      </c>
    </row>
    <row r="141" spans="1:15" ht="12.75" customHeight="1">
      <c r="A141" s="50" t="s">
        <v>270</v>
      </c>
      <c r="B141" s="420" t="s">
        <v>834</v>
      </c>
      <c r="C141" s="421"/>
      <c r="D141" s="421"/>
      <c r="E141" s="421"/>
      <c r="F141" s="421"/>
      <c r="G141" s="421"/>
      <c r="H141" s="422"/>
      <c r="I141" s="86"/>
      <c r="J141" s="115"/>
      <c r="K141" s="115"/>
      <c r="O141" s="388" t="s">
        <v>44</v>
      </c>
    </row>
    <row r="142" spans="1:15" ht="12.75" customHeight="1">
      <c r="A142" s="50" t="s">
        <v>271</v>
      </c>
      <c r="B142" s="420" t="s">
        <v>835</v>
      </c>
      <c r="C142" s="421"/>
      <c r="D142" s="421"/>
      <c r="E142" s="421"/>
      <c r="F142" s="421"/>
      <c r="G142" s="421"/>
      <c r="H142" s="422"/>
      <c r="I142" s="86"/>
      <c r="J142" s="59"/>
      <c r="K142" s="59"/>
      <c r="O142" s="388" t="s">
        <v>43</v>
      </c>
    </row>
    <row r="143" spans="1:15" ht="12.75" customHeight="1">
      <c r="A143" s="50" t="s">
        <v>118</v>
      </c>
      <c r="B143" s="420" t="s">
        <v>836</v>
      </c>
      <c r="C143" s="421"/>
      <c r="D143" s="421"/>
      <c r="E143" s="421"/>
      <c r="F143" s="421"/>
      <c r="G143" s="421"/>
      <c r="H143" s="422"/>
      <c r="I143" s="86"/>
      <c r="J143" s="59"/>
      <c r="K143" s="59"/>
      <c r="O143" s="388" t="s">
        <v>42</v>
      </c>
    </row>
    <row r="144" spans="1:15" ht="13.5" customHeight="1">
      <c r="A144" s="50" t="s">
        <v>119</v>
      </c>
      <c r="B144" s="420" t="s">
        <v>837</v>
      </c>
      <c r="C144" s="421"/>
      <c r="D144" s="421"/>
      <c r="E144" s="421"/>
      <c r="F144" s="421"/>
      <c r="G144" s="421"/>
      <c r="H144" s="422"/>
      <c r="I144" s="86"/>
      <c r="J144" s="59"/>
      <c r="K144" s="59"/>
      <c r="O144" s="388" t="s">
        <v>41</v>
      </c>
    </row>
    <row r="145" spans="1:15" ht="12.75" customHeight="1">
      <c r="A145" s="50" t="s">
        <v>120</v>
      </c>
      <c r="B145" s="420" t="s">
        <v>838</v>
      </c>
      <c r="C145" s="421"/>
      <c r="D145" s="421"/>
      <c r="E145" s="421"/>
      <c r="F145" s="421"/>
      <c r="G145" s="421"/>
      <c r="H145" s="422"/>
      <c r="I145" s="86"/>
      <c r="J145" s="59"/>
      <c r="K145" s="59"/>
      <c r="O145" s="388" t="s">
        <v>40</v>
      </c>
    </row>
    <row r="146" spans="1:15" ht="13.5" customHeight="1" thickBot="1">
      <c r="A146" s="69" t="s">
        <v>121</v>
      </c>
      <c r="B146" s="440" t="s">
        <v>867</v>
      </c>
      <c r="C146" s="441"/>
      <c r="D146" s="441"/>
      <c r="E146" s="441"/>
      <c r="F146" s="441"/>
      <c r="G146" s="441"/>
      <c r="H146" s="442"/>
      <c r="I146" s="87"/>
      <c r="J146" s="59"/>
      <c r="K146" s="59"/>
      <c r="O146" s="388" t="s">
        <v>39</v>
      </c>
    </row>
    <row r="147" spans="1:15" ht="13.5" customHeight="1" thickBot="1" thickTop="1">
      <c r="A147" s="26"/>
      <c r="B147" s="443" t="s">
        <v>875</v>
      </c>
      <c r="C147" s="443"/>
      <c r="D147" s="443"/>
      <c r="E147" s="443"/>
      <c r="F147" s="443"/>
      <c r="G147" s="443"/>
      <c r="H147" s="444"/>
      <c r="I147" s="62">
        <f>SUM(F140:I146)</f>
        <v>0</v>
      </c>
      <c r="J147" s="59"/>
      <c r="K147" s="59"/>
      <c r="O147" s="388" t="s">
        <v>1292</v>
      </c>
    </row>
    <row r="148" spans="1:15" ht="27.75" customHeight="1" thickBot="1">
      <c r="A148" s="228" t="s">
        <v>1403</v>
      </c>
      <c r="B148" s="425" t="s">
        <v>241</v>
      </c>
      <c r="C148" s="426"/>
      <c r="D148" s="426"/>
      <c r="E148" s="426"/>
      <c r="F148" s="426"/>
      <c r="G148" s="426"/>
      <c r="H148" s="427"/>
      <c r="I148" s="233" t="str">
        <f>IF(I147=0," ",IF(I147=I134," ","ΛΑΘΟΣ"))</f>
        <v> </v>
      </c>
      <c r="J148" s="59"/>
      <c r="K148" s="59"/>
      <c r="O148" s="388" t="s">
        <v>38</v>
      </c>
    </row>
    <row r="149" spans="1:15" ht="12.75">
      <c r="A149" s="44"/>
      <c r="B149" s="59"/>
      <c r="C149" s="59"/>
      <c r="D149" s="59"/>
      <c r="E149" s="59"/>
      <c r="F149" s="59"/>
      <c r="G149" s="123"/>
      <c r="H149" s="123"/>
      <c r="I149" s="104"/>
      <c r="J149" s="59"/>
      <c r="K149" s="59"/>
      <c r="O149" s="388" t="s">
        <v>37</v>
      </c>
    </row>
    <row r="150" spans="1:15" ht="13.5" thickBot="1">
      <c r="A150" s="44"/>
      <c r="B150" s="59"/>
      <c r="C150" s="59"/>
      <c r="D150" s="59"/>
      <c r="E150" s="59"/>
      <c r="F150" s="59"/>
      <c r="G150" s="123"/>
      <c r="H150" s="123"/>
      <c r="I150" s="104"/>
      <c r="J150" s="59"/>
      <c r="K150" s="59"/>
      <c r="O150" s="388" t="s">
        <v>36</v>
      </c>
    </row>
    <row r="151" spans="1:15" ht="37.5" thickBot="1">
      <c r="A151" s="15" t="s">
        <v>272</v>
      </c>
      <c r="B151" s="415" t="s">
        <v>964</v>
      </c>
      <c r="C151" s="431"/>
      <c r="D151" s="431"/>
      <c r="E151" s="431"/>
      <c r="F151" s="431"/>
      <c r="G151" s="431"/>
      <c r="H151" s="436"/>
      <c r="I151" s="106" t="s">
        <v>965</v>
      </c>
      <c r="J151" s="59"/>
      <c r="K151" s="59"/>
      <c r="O151" s="388" t="s">
        <v>1293</v>
      </c>
    </row>
    <row r="152" spans="1:15" ht="13.5" thickBot="1">
      <c r="A152" s="18"/>
      <c r="B152" s="437" t="s">
        <v>844</v>
      </c>
      <c r="C152" s="438"/>
      <c r="D152" s="438"/>
      <c r="E152" s="438"/>
      <c r="F152" s="438"/>
      <c r="G152" s="438"/>
      <c r="H152" s="439"/>
      <c r="I152" s="114"/>
      <c r="J152" s="59"/>
      <c r="K152" s="59"/>
      <c r="O152" s="388" t="s">
        <v>35</v>
      </c>
    </row>
    <row r="153" spans="1:15" ht="12.75" customHeight="1">
      <c r="A153" s="51" t="s">
        <v>273</v>
      </c>
      <c r="B153" s="486" t="s">
        <v>351</v>
      </c>
      <c r="C153" s="487"/>
      <c r="D153" s="487"/>
      <c r="E153" s="487"/>
      <c r="F153" s="487"/>
      <c r="G153" s="487"/>
      <c r="H153" s="488"/>
      <c r="I153" s="85"/>
      <c r="O153" s="388" t="s">
        <v>34</v>
      </c>
    </row>
    <row r="154" spans="1:15" ht="12.75" customHeight="1">
      <c r="A154" s="50" t="s">
        <v>274</v>
      </c>
      <c r="B154" s="420" t="s">
        <v>834</v>
      </c>
      <c r="C154" s="421"/>
      <c r="D154" s="421"/>
      <c r="E154" s="421"/>
      <c r="F154" s="421"/>
      <c r="G154" s="421"/>
      <c r="H154" s="422"/>
      <c r="I154" s="86"/>
      <c r="O154" s="388" t="s">
        <v>33</v>
      </c>
    </row>
    <row r="155" spans="1:15" ht="12.75" customHeight="1">
      <c r="A155" s="50" t="s">
        <v>275</v>
      </c>
      <c r="B155" s="420" t="s">
        <v>835</v>
      </c>
      <c r="C155" s="421"/>
      <c r="D155" s="421"/>
      <c r="E155" s="421"/>
      <c r="F155" s="421"/>
      <c r="G155" s="421"/>
      <c r="H155" s="422"/>
      <c r="I155" s="86"/>
      <c r="O155" s="388" t="s">
        <v>32</v>
      </c>
    </row>
    <row r="156" spans="1:15" ht="12.75" customHeight="1">
      <c r="A156" s="50" t="s">
        <v>276</v>
      </c>
      <c r="B156" s="420" t="s">
        <v>836</v>
      </c>
      <c r="C156" s="421"/>
      <c r="D156" s="421"/>
      <c r="E156" s="421"/>
      <c r="F156" s="421"/>
      <c r="G156" s="421"/>
      <c r="H156" s="422"/>
      <c r="I156" s="86"/>
      <c r="O156" s="388" t="s">
        <v>31</v>
      </c>
    </row>
    <row r="157" spans="1:15" ht="12.75" customHeight="1">
      <c r="A157" s="50" t="s">
        <v>277</v>
      </c>
      <c r="B157" s="420" t="s">
        <v>837</v>
      </c>
      <c r="C157" s="421"/>
      <c r="D157" s="421"/>
      <c r="E157" s="421"/>
      <c r="F157" s="421"/>
      <c r="G157" s="421"/>
      <c r="H157" s="422"/>
      <c r="I157" s="86"/>
      <c r="O157" s="388" t="s">
        <v>30</v>
      </c>
    </row>
    <row r="158" spans="1:15" ht="12.75" customHeight="1">
      <c r="A158" s="50" t="s">
        <v>278</v>
      </c>
      <c r="B158" s="420" t="s">
        <v>838</v>
      </c>
      <c r="C158" s="421"/>
      <c r="D158" s="421"/>
      <c r="E158" s="421"/>
      <c r="F158" s="421"/>
      <c r="G158" s="421"/>
      <c r="H158" s="422"/>
      <c r="I158" s="86"/>
      <c r="O158" s="388" t="s">
        <v>29</v>
      </c>
    </row>
    <row r="159" spans="1:15" ht="12.75" customHeight="1" thickBot="1">
      <c r="A159" s="69" t="s">
        <v>279</v>
      </c>
      <c r="B159" s="483" t="s">
        <v>839</v>
      </c>
      <c r="C159" s="484"/>
      <c r="D159" s="484"/>
      <c r="E159" s="484"/>
      <c r="F159" s="484"/>
      <c r="G159" s="484"/>
      <c r="H159" s="485"/>
      <c r="I159" s="87"/>
      <c r="O159" s="388" t="s">
        <v>1294</v>
      </c>
    </row>
    <row r="160" spans="1:15" ht="12.75" customHeight="1" thickBot="1" thickTop="1">
      <c r="A160" s="26"/>
      <c r="B160" s="423" t="s">
        <v>875</v>
      </c>
      <c r="C160" s="423"/>
      <c r="D160" s="423"/>
      <c r="E160" s="423"/>
      <c r="F160" s="423"/>
      <c r="G160" s="423"/>
      <c r="H160" s="424"/>
      <c r="I160" s="62">
        <f>SUM(F153:I159)</f>
        <v>0</v>
      </c>
      <c r="O160" s="388" t="s">
        <v>28</v>
      </c>
    </row>
    <row r="161" spans="1:15" ht="27.75" customHeight="1" thickBot="1">
      <c r="A161" s="228" t="s">
        <v>1403</v>
      </c>
      <c r="B161" s="425" t="s">
        <v>242</v>
      </c>
      <c r="C161" s="426"/>
      <c r="D161" s="426"/>
      <c r="E161" s="426"/>
      <c r="F161" s="426"/>
      <c r="G161" s="426"/>
      <c r="H161" s="427"/>
      <c r="I161" s="233" t="str">
        <f>IF(I160=0," ",IF(I160=I52+I55," ","ΛΑΘΟΣ"))</f>
        <v> </v>
      </c>
      <c r="J161" s="59"/>
      <c r="K161" s="59"/>
      <c r="O161" s="388" t="s">
        <v>27</v>
      </c>
    </row>
    <row r="162" spans="1:15" ht="12.75" customHeight="1">
      <c r="A162" s="44"/>
      <c r="B162" s="44"/>
      <c r="C162" s="44"/>
      <c r="D162" s="44"/>
      <c r="E162" s="59"/>
      <c r="F162" s="59"/>
      <c r="G162" s="59"/>
      <c r="H162" s="59"/>
      <c r="I162" s="59"/>
      <c r="J162" s="59"/>
      <c r="K162" s="59"/>
      <c r="O162" s="388" t="s">
        <v>26</v>
      </c>
    </row>
    <row r="163" spans="1:15" ht="13.5" thickBot="1">
      <c r="A163" s="44"/>
      <c r="B163" s="44"/>
      <c r="C163" s="44"/>
      <c r="D163" s="44"/>
      <c r="E163" s="59"/>
      <c r="F163" s="59"/>
      <c r="G163" s="59"/>
      <c r="H163" s="59"/>
      <c r="I163" s="59"/>
      <c r="J163" s="59"/>
      <c r="K163" s="59"/>
      <c r="O163" s="388" t="s">
        <v>25</v>
      </c>
    </row>
    <row r="164" spans="1:15" ht="28.5" customHeight="1" thickBot="1">
      <c r="A164" s="15" t="s">
        <v>831</v>
      </c>
      <c r="B164" s="415" t="s">
        <v>851</v>
      </c>
      <c r="C164" s="431"/>
      <c r="D164" s="431"/>
      <c r="E164" s="431"/>
      <c r="F164" s="431"/>
      <c r="G164" s="431"/>
      <c r="H164" s="431"/>
      <c r="I164" s="20"/>
      <c r="J164" s="59"/>
      <c r="K164" s="59"/>
      <c r="O164" s="388" t="s">
        <v>24</v>
      </c>
    </row>
    <row r="165" spans="1:15" ht="12.75" customHeight="1" thickBot="1">
      <c r="A165" s="72" t="s">
        <v>832</v>
      </c>
      <c r="B165" s="432" t="s">
        <v>251</v>
      </c>
      <c r="C165" s="400"/>
      <c r="D165" s="400"/>
      <c r="E165" s="400"/>
      <c r="F165" s="400"/>
      <c r="G165" s="400"/>
      <c r="H165" s="396"/>
      <c r="I165" s="102"/>
      <c r="J165" s="115"/>
      <c r="K165" s="115"/>
      <c r="O165" s="388" t="s">
        <v>1295</v>
      </c>
    </row>
    <row r="166" spans="1:15" ht="12.75" customHeight="1" thickBot="1">
      <c r="A166" s="72" t="s">
        <v>833</v>
      </c>
      <c r="B166" s="432" t="s">
        <v>617</v>
      </c>
      <c r="C166" s="400"/>
      <c r="D166" s="400"/>
      <c r="E166" s="400"/>
      <c r="F166" s="400"/>
      <c r="G166" s="400"/>
      <c r="H166" s="396"/>
      <c r="I166" s="102"/>
      <c r="J166" s="115"/>
      <c r="K166" s="115"/>
      <c r="O166" s="388" t="s">
        <v>23</v>
      </c>
    </row>
    <row r="167" spans="1:15" ht="13.5" customHeight="1">
      <c r="A167" s="44"/>
      <c r="B167" s="44"/>
      <c r="C167" s="44"/>
      <c r="D167" s="44"/>
      <c r="E167" s="59"/>
      <c r="F167" s="59"/>
      <c r="G167" s="59"/>
      <c r="H167" s="59"/>
      <c r="I167" s="59"/>
      <c r="J167" s="59"/>
      <c r="K167" s="59"/>
      <c r="O167" s="388" t="s">
        <v>22</v>
      </c>
    </row>
    <row r="168" spans="1:15" ht="13.5" customHeight="1" thickBot="1">
      <c r="A168" s="44"/>
      <c r="B168" s="44"/>
      <c r="C168" s="44"/>
      <c r="D168" s="44"/>
      <c r="E168" s="59"/>
      <c r="F168" s="59"/>
      <c r="G168" s="59"/>
      <c r="H168" s="59"/>
      <c r="I168" s="59"/>
      <c r="J168" s="59"/>
      <c r="K168" s="59"/>
      <c r="O168" s="388" t="s">
        <v>21</v>
      </c>
    </row>
    <row r="169" spans="1:15" ht="53.25" customHeight="1" thickBot="1">
      <c r="A169" s="75" t="s">
        <v>167</v>
      </c>
      <c r="B169" s="477" t="s">
        <v>250</v>
      </c>
      <c r="C169" s="478"/>
      <c r="D169" s="475" t="s">
        <v>707</v>
      </c>
      <c r="E169" s="475"/>
      <c r="F169" s="476"/>
      <c r="G169" s="490" t="s">
        <v>708</v>
      </c>
      <c r="H169" s="475"/>
      <c r="I169" s="491"/>
      <c r="J169" s="59"/>
      <c r="K169" s="59"/>
      <c r="O169" s="388" t="s">
        <v>20</v>
      </c>
    </row>
    <row r="170" spans="1:15" ht="13.5" customHeight="1" thickBot="1">
      <c r="A170" s="70" t="s">
        <v>840</v>
      </c>
      <c r="B170" s="494" t="s">
        <v>68</v>
      </c>
      <c r="C170" s="495"/>
      <c r="D170" s="5" t="s">
        <v>709</v>
      </c>
      <c r="E170" s="5" t="s">
        <v>710</v>
      </c>
      <c r="F170" s="16" t="s">
        <v>711</v>
      </c>
      <c r="G170" s="19" t="s">
        <v>709</v>
      </c>
      <c r="H170" s="5" t="s">
        <v>710</v>
      </c>
      <c r="I170" s="5" t="s">
        <v>711</v>
      </c>
      <c r="J170" s="59"/>
      <c r="K170" s="59"/>
      <c r="O170" s="388" t="s">
        <v>19</v>
      </c>
    </row>
    <row r="171" spans="1:15" ht="13.5" customHeight="1">
      <c r="A171" s="139" t="s">
        <v>243</v>
      </c>
      <c r="B171" s="479" t="s">
        <v>713</v>
      </c>
      <c r="C171" s="480"/>
      <c r="D171" s="88"/>
      <c r="E171" s="88"/>
      <c r="F171" s="89"/>
      <c r="G171" s="85"/>
      <c r="H171" s="88"/>
      <c r="I171" s="88"/>
      <c r="J171" s="59"/>
      <c r="K171" s="59"/>
      <c r="O171" s="388" t="s">
        <v>18</v>
      </c>
    </row>
    <row r="172" spans="1:15" ht="12.75" customHeight="1" thickBot="1">
      <c r="A172" s="140" t="s">
        <v>244</v>
      </c>
      <c r="B172" s="492" t="s">
        <v>714</v>
      </c>
      <c r="C172" s="493"/>
      <c r="D172" s="90"/>
      <c r="E172" s="90"/>
      <c r="F172" s="91"/>
      <c r="G172" s="92"/>
      <c r="H172" s="90"/>
      <c r="I172" s="90"/>
      <c r="J172" s="59"/>
      <c r="K172" s="59"/>
      <c r="O172" s="388" t="s">
        <v>17</v>
      </c>
    </row>
    <row r="173" spans="1:15" ht="13.5" thickBot="1">
      <c r="A173" s="70" t="s">
        <v>841</v>
      </c>
      <c r="B173" s="481" t="s">
        <v>69</v>
      </c>
      <c r="C173" s="482"/>
      <c r="D173" s="5" t="s">
        <v>709</v>
      </c>
      <c r="E173" s="5" t="s">
        <v>710</v>
      </c>
      <c r="F173" s="16" t="s">
        <v>712</v>
      </c>
      <c r="G173" s="19" t="s">
        <v>709</v>
      </c>
      <c r="H173" s="5" t="s">
        <v>710</v>
      </c>
      <c r="I173" s="5" t="s">
        <v>712</v>
      </c>
      <c r="J173" s="59"/>
      <c r="K173" s="59"/>
      <c r="O173" s="388" t="s">
        <v>16</v>
      </c>
    </row>
    <row r="174" spans="1:15" ht="12.75">
      <c r="A174" s="139" t="s">
        <v>245</v>
      </c>
      <c r="B174" s="479" t="s">
        <v>713</v>
      </c>
      <c r="C174" s="480"/>
      <c r="D174" s="88"/>
      <c r="E174" s="88"/>
      <c r="F174" s="89"/>
      <c r="G174" s="85"/>
      <c r="H174" s="88"/>
      <c r="I174" s="88"/>
      <c r="J174" s="59"/>
      <c r="K174" s="59"/>
      <c r="O174" s="388" t="s">
        <v>15</v>
      </c>
    </row>
    <row r="175" spans="1:15" ht="13.5" thickBot="1">
      <c r="A175" s="141" t="s">
        <v>246</v>
      </c>
      <c r="B175" s="392" t="s">
        <v>714</v>
      </c>
      <c r="C175" s="391"/>
      <c r="D175" s="93"/>
      <c r="E175" s="93"/>
      <c r="F175" s="94"/>
      <c r="G175" s="95"/>
      <c r="H175" s="93"/>
      <c r="I175" s="93"/>
      <c r="J175" s="59"/>
      <c r="K175" s="59"/>
      <c r="O175" s="388" t="s">
        <v>14</v>
      </c>
    </row>
    <row r="176" spans="1:15" ht="12.75" customHeight="1" thickBot="1" thickTop="1">
      <c r="A176" s="26"/>
      <c r="B176" s="423" t="s">
        <v>875</v>
      </c>
      <c r="C176" s="424"/>
      <c r="D176" s="64">
        <f aca="true" t="shared" si="9" ref="D176:I176">+D171+D172+D174+D175</f>
        <v>0</v>
      </c>
      <c r="E176" s="63">
        <f t="shared" si="9"/>
        <v>0</v>
      </c>
      <c r="F176" s="76">
        <f t="shared" si="9"/>
        <v>0</v>
      </c>
      <c r="G176" s="62">
        <f t="shared" si="9"/>
        <v>0</v>
      </c>
      <c r="H176" s="63">
        <f t="shared" si="9"/>
        <v>0</v>
      </c>
      <c r="I176" s="63">
        <f t="shared" si="9"/>
        <v>0</v>
      </c>
      <c r="J176" s="59"/>
      <c r="K176" s="59"/>
      <c r="O176" s="388" t="s">
        <v>13</v>
      </c>
    </row>
    <row r="177" spans="1:15" ht="27.75" customHeight="1" thickBot="1">
      <c r="A177" s="228" t="s">
        <v>1403</v>
      </c>
      <c r="B177" s="425" t="s">
        <v>618</v>
      </c>
      <c r="C177" s="426"/>
      <c r="D177" s="426"/>
      <c r="E177" s="426"/>
      <c r="F177" s="426"/>
      <c r="G177" s="426"/>
      <c r="H177" s="466"/>
      <c r="I177" s="298" t="b">
        <f>IF((OR(I165&gt;0,SUM(D172:I172)&gt;0,SUM(D175:I175)&gt;0)),IF(AND(I165&gt;0,(OR(SUM(D172:I172)&gt;0,SUM(D175:I175)&gt;0)))," ","Δηλώστε Δίκτυο"))</f>
        <v>0</v>
      </c>
      <c r="J177" s="59"/>
      <c r="K177" s="59"/>
      <c r="O177" s="388" t="s">
        <v>12</v>
      </c>
    </row>
    <row r="178" spans="1:15" ht="12.75" customHeight="1">
      <c r="A178" s="44"/>
      <c r="B178" s="44"/>
      <c r="C178" s="44"/>
      <c r="D178" s="44"/>
      <c r="E178" s="59"/>
      <c r="F178" s="59"/>
      <c r="G178" s="59"/>
      <c r="H178" s="59"/>
      <c r="I178" s="59"/>
      <c r="J178" s="59"/>
      <c r="K178" s="59"/>
      <c r="O178" s="388" t="s">
        <v>11</v>
      </c>
    </row>
    <row r="179" spans="1:15" ht="13.5" customHeight="1" thickBot="1">
      <c r="A179" s="44"/>
      <c r="B179" s="44"/>
      <c r="C179" s="44"/>
      <c r="D179" s="44"/>
      <c r="E179" s="59"/>
      <c r="F179" s="59"/>
      <c r="G179" s="59"/>
      <c r="H179" s="59"/>
      <c r="I179" s="59"/>
      <c r="J179" s="59"/>
      <c r="K179" s="59"/>
      <c r="O179" s="388" t="s">
        <v>10</v>
      </c>
    </row>
    <row r="180" spans="1:15" ht="13.5" customHeight="1" thickBot="1">
      <c r="A180" s="510" t="s">
        <v>845</v>
      </c>
      <c r="B180" s="513" t="s">
        <v>303</v>
      </c>
      <c r="C180" s="514"/>
      <c r="D180" s="514"/>
      <c r="E180" s="515"/>
      <c r="F180" s="473" t="s">
        <v>713</v>
      </c>
      <c r="G180" s="512"/>
      <c r="H180" s="473" t="s">
        <v>715</v>
      </c>
      <c r="I180" s="474"/>
      <c r="J180" s="59"/>
      <c r="K180" s="59"/>
      <c r="O180" s="388" t="s">
        <v>9</v>
      </c>
    </row>
    <row r="181" spans="1:15" ht="12.75" customHeight="1" thickBot="1">
      <c r="A181" s="511"/>
      <c r="B181" s="516"/>
      <c r="C181" s="517"/>
      <c r="D181" s="517"/>
      <c r="E181" s="518"/>
      <c r="F181" s="128" t="s">
        <v>716</v>
      </c>
      <c r="G181" s="23" t="s">
        <v>717</v>
      </c>
      <c r="H181" s="22" t="s">
        <v>716</v>
      </c>
      <c r="I181" s="22" t="s">
        <v>717</v>
      </c>
      <c r="J181" s="59"/>
      <c r="K181" s="59"/>
      <c r="O181" s="388" t="s">
        <v>8</v>
      </c>
    </row>
    <row r="182" spans="1:15" ht="12.75" customHeight="1">
      <c r="A182" s="71" t="s">
        <v>846</v>
      </c>
      <c r="B182" s="428" t="s">
        <v>720</v>
      </c>
      <c r="C182" s="429"/>
      <c r="D182" s="429"/>
      <c r="E182" s="430"/>
      <c r="F182" s="85"/>
      <c r="G182" s="96"/>
      <c r="H182" s="85"/>
      <c r="I182" s="97"/>
      <c r="J182" s="59"/>
      <c r="K182" s="59"/>
      <c r="O182" s="388" t="s">
        <v>7</v>
      </c>
    </row>
    <row r="183" spans="1:15" ht="12.75" customHeight="1">
      <c r="A183" s="50" t="s">
        <v>247</v>
      </c>
      <c r="B183" s="420" t="s">
        <v>718</v>
      </c>
      <c r="C183" s="421"/>
      <c r="D183" s="421"/>
      <c r="E183" s="422"/>
      <c r="F183" s="86"/>
      <c r="G183" s="98"/>
      <c r="H183" s="86"/>
      <c r="I183" s="99"/>
      <c r="J183" s="59"/>
      <c r="K183" s="59"/>
      <c r="O183" s="388" t="s">
        <v>1160</v>
      </c>
    </row>
    <row r="184" spans="1:15" ht="13.5" customHeight="1">
      <c r="A184" s="50" t="s">
        <v>248</v>
      </c>
      <c r="B184" s="420" t="s">
        <v>719</v>
      </c>
      <c r="C184" s="421"/>
      <c r="D184" s="421"/>
      <c r="E184" s="422"/>
      <c r="F184" s="86"/>
      <c r="G184" s="98"/>
      <c r="H184" s="86"/>
      <c r="I184" s="99"/>
      <c r="J184" s="59"/>
      <c r="K184" s="59"/>
      <c r="O184" s="388" t="s">
        <v>1159</v>
      </c>
    </row>
    <row r="185" spans="1:15" ht="13.5" thickBot="1">
      <c r="A185" s="69" t="s">
        <v>249</v>
      </c>
      <c r="B185" s="440" t="s">
        <v>721</v>
      </c>
      <c r="C185" s="441"/>
      <c r="D185" s="441"/>
      <c r="E185" s="442"/>
      <c r="F185" s="95"/>
      <c r="G185" s="100"/>
      <c r="H185" s="93"/>
      <c r="I185" s="101"/>
      <c r="J185" s="59"/>
      <c r="K185" s="59"/>
      <c r="O185" s="388" t="s">
        <v>1158</v>
      </c>
    </row>
    <row r="186" spans="1:15" ht="14.25" thickBot="1" thickTop="1">
      <c r="A186" s="26"/>
      <c r="B186" s="423" t="s">
        <v>875</v>
      </c>
      <c r="C186" s="423"/>
      <c r="D186" s="423"/>
      <c r="E186" s="424"/>
      <c r="F186" s="62">
        <f>SUM(F182:F185)</f>
        <v>0</v>
      </c>
      <c r="G186" s="207">
        <f>SUM(G182:G185)</f>
        <v>0</v>
      </c>
      <c r="H186" s="62">
        <f>SUM(H182:H185)</f>
        <v>0</v>
      </c>
      <c r="I186" s="208">
        <f>SUM(I182:I185)</f>
        <v>0</v>
      </c>
      <c r="J186" s="59"/>
      <c r="K186" s="59"/>
      <c r="O186" s="388" t="s">
        <v>1157</v>
      </c>
    </row>
    <row r="187" spans="1:15" ht="27.75" customHeight="1" thickBot="1">
      <c r="A187" s="228" t="s">
        <v>1403</v>
      </c>
      <c r="B187" s="425" t="s">
        <v>619</v>
      </c>
      <c r="C187" s="426"/>
      <c r="D187" s="426"/>
      <c r="E187" s="426"/>
      <c r="F187" s="426"/>
      <c r="G187" s="426"/>
      <c r="H187" s="466"/>
      <c r="I187" s="298" t="b">
        <f>IF((OR(I165&gt;0,H186&gt;0,I186&gt;0)),IF(AND(H186&gt;0,I186&gt;0,I165&gt;0)," ","Δηλώστε Δίκτυο"))</f>
        <v>0</v>
      </c>
      <c r="J187" s="59"/>
      <c r="K187" s="59"/>
      <c r="O187" s="388" t="s">
        <v>1156</v>
      </c>
    </row>
    <row r="188" spans="1:15" ht="12.75" customHeight="1">
      <c r="A188" s="44"/>
      <c r="B188" s="44"/>
      <c r="C188" s="44"/>
      <c r="D188" s="44"/>
      <c r="E188" s="59"/>
      <c r="F188" s="59"/>
      <c r="G188" s="44"/>
      <c r="H188" s="59"/>
      <c r="I188" s="59"/>
      <c r="J188" s="59"/>
      <c r="K188" s="59"/>
      <c r="O188" s="388" t="s">
        <v>1155</v>
      </c>
    </row>
    <row r="189" spans="1:15" ht="12.75" customHeight="1" thickBot="1">
      <c r="A189" s="44"/>
      <c r="B189" s="44"/>
      <c r="C189" s="44"/>
      <c r="D189" s="44"/>
      <c r="E189" s="59"/>
      <c r="F189" s="59"/>
      <c r="G189" s="44"/>
      <c r="H189" s="59"/>
      <c r="I189" s="59"/>
      <c r="J189" s="59"/>
      <c r="K189" s="59"/>
      <c r="O189" s="388" t="s">
        <v>1154</v>
      </c>
    </row>
    <row r="190" spans="1:15" ht="45.75" thickBot="1">
      <c r="A190" s="11" t="s">
        <v>847</v>
      </c>
      <c r="B190" s="415" t="s">
        <v>304</v>
      </c>
      <c r="C190" s="431"/>
      <c r="D190" s="431"/>
      <c r="E190" s="431"/>
      <c r="F190" s="431"/>
      <c r="G190" s="436"/>
      <c r="H190" s="163" t="s">
        <v>868</v>
      </c>
      <c r="I190" s="164" t="s">
        <v>869</v>
      </c>
      <c r="J190" s="59"/>
      <c r="K190" s="59"/>
      <c r="O190" s="388" t="s">
        <v>1153</v>
      </c>
    </row>
    <row r="191" spans="1:15" ht="12.75">
      <c r="A191" s="71" t="s">
        <v>848</v>
      </c>
      <c r="B191" s="428" t="s">
        <v>722</v>
      </c>
      <c r="C191" s="429"/>
      <c r="D191" s="429"/>
      <c r="E191" s="429"/>
      <c r="F191" s="429"/>
      <c r="G191" s="430"/>
      <c r="H191" s="85"/>
      <c r="I191" s="88"/>
      <c r="J191" s="59"/>
      <c r="K191" s="59"/>
      <c r="O191" s="388" t="s">
        <v>1152</v>
      </c>
    </row>
    <row r="192" spans="1:15" ht="12.75">
      <c r="A192" s="50" t="s">
        <v>849</v>
      </c>
      <c r="B192" s="420" t="s">
        <v>723</v>
      </c>
      <c r="C192" s="421"/>
      <c r="D192" s="421"/>
      <c r="E192" s="421"/>
      <c r="F192" s="421"/>
      <c r="G192" s="422"/>
      <c r="H192" s="86"/>
      <c r="I192" s="103"/>
      <c r="J192" s="59"/>
      <c r="K192" s="59"/>
      <c r="O192" s="388" t="s">
        <v>1151</v>
      </c>
    </row>
    <row r="193" spans="1:15" ht="13.5" thickBot="1">
      <c r="A193" s="69" t="s">
        <v>850</v>
      </c>
      <c r="B193" s="440" t="s">
        <v>724</v>
      </c>
      <c r="C193" s="441"/>
      <c r="D193" s="441"/>
      <c r="E193" s="441"/>
      <c r="F193" s="441"/>
      <c r="G193" s="442"/>
      <c r="H193" s="95"/>
      <c r="I193" s="93"/>
      <c r="J193" s="59"/>
      <c r="K193" s="59"/>
      <c r="O193" s="388" t="s">
        <v>1296</v>
      </c>
    </row>
    <row r="194" spans="1:15" ht="14.25" customHeight="1" thickBot="1" thickTop="1">
      <c r="A194" s="26"/>
      <c r="B194" s="423" t="s">
        <v>875</v>
      </c>
      <c r="C194" s="423"/>
      <c r="D194" s="423"/>
      <c r="E194" s="423"/>
      <c r="F194" s="423"/>
      <c r="G194" s="424"/>
      <c r="H194" s="62">
        <f>SUM(H191:H193)</f>
        <v>0</v>
      </c>
      <c r="I194" s="63">
        <f>SUM(I191:I193)</f>
        <v>0</v>
      </c>
      <c r="J194" s="59"/>
      <c r="K194" s="59"/>
      <c r="O194" s="388" t="s">
        <v>1150</v>
      </c>
    </row>
    <row r="195" spans="1:15" ht="27.75" customHeight="1" thickBot="1">
      <c r="A195" s="228" t="s">
        <v>1403</v>
      </c>
      <c r="B195" s="425" t="s">
        <v>620</v>
      </c>
      <c r="C195" s="426"/>
      <c r="D195" s="426"/>
      <c r="E195" s="426"/>
      <c r="F195" s="426"/>
      <c r="G195" s="426"/>
      <c r="H195" s="466"/>
      <c r="I195" s="298" t="b">
        <f>IF((OR(I165&gt;0,I194&gt;0)),IF(AND(I165&gt;0,I194&gt;0)," ","Δηλώστε Δίκτυο"))</f>
        <v>0</v>
      </c>
      <c r="J195" s="59"/>
      <c r="K195" s="59"/>
      <c r="O195" s="388" t="s">
        <v>1149</v>
      </c>
    </row>
    <row r="196" spans="1:15" ht="12.75" customHeight="1">
      <c r="A196" s="44"/>
      <c r="B196" s="44"/>
      <c r="C196" s="44"/>
      <c r="D196" s="44"/>
      <c r="E196" s="59"/>
      <c r="F196" s="59"/>
      <c r="G196" s="44"/>
      <c r="H196" s="59"/>
      <c r="I196" s="59"/>
      <c r="J196" s="115"/>
      <c r="K196" s="115"/>
      <c r="O196" s="388" t="s">
        <v>1148</v>
      </c>
    </row>
    <row r="197" spans="1:15" ht="12.75" customHeight="1" thickBot="1">
      <c r="A197" s="44"/>
      <c r="B197" s="44"/>
      <c r="C197" s="44"/>
      <c r="D197" s="44"/>
      <c r="E197" s="59"/>
      <c r="F197" s="59"/>
      <c r="G197" s="44"/>
      <c r="H197" s="59"/>
      <c r="I197" s="59"/>
      <c r="J197" s="59"/>
      <c r="K197" s="59"/>
      <c r="O197" s="388" t="s">
        <v>1147</v>
      </c>
    </row>
    <row r="198" spans="1:15" ht="38.25" customHeight="1" thickBot="1">
      <c r="A198" s="11" t="s">
        <v>852</v>
      </c>
      <c r="B198" s="415" t="s">
        <v>325</v>
      </c>
      <c r="C198" s="467"/>
      <c r="D198" s="467"/>
      <c r="E198" s="467"/>
      <c r="F198" s="468"/>
      <c r="G198" s="29" t="s">
        <v>870</v>
      </c>
      <c r="H198" s="105" t="s">
        <v>871</v>
      </c>
      <c r="I198" s="221" t="s">
        <v>309</v>
      </c>
      <c r="J198" s="59"/>
      <c r="K198" s="59"/>
      <c r="O198" s="388" t="s">
        <v>1146</v>
      </c>
    </row>
    <row r="199" spans="1:15" ht="12.75" customHeight="1">
      <c r="A199" s="71" t="s">
        <v>853</v>
      </c>
      <c r="B199" s="428" t="s">
        <v>725</v>
      </c>
      <c r="C199" s="469"/>
      <c r="D199" s="469"/>
      <c r="E199" s="469"/>
      <c r="F199" s="470"/>
      <c r="G199" s="85"/>
      <c r="H199" s="209"/>
      <c r="I199" s="290" t="str">
        <f>IF((OR(G199&gt;0,H199&gt;0)),H199/G199," ")</f>
        <v> </v>
      </c>
      <c r="J199" s="59"/>
      <c r="K199" s="59"/>
      <c r="O199" s="388" t="s">
        <v>1145</v>
      </c>
    </row>
    <row r="200" spans="1:15" ht="13.5" thickBot="1">
      <c r="A200" s="69" t="s">
        <v>122</v>
      </c>
      <c r="B200" s="440" t="s">
        <v>66</v>
      </c>
      <c r="C200" s="471"/>
      <c r="D200" s="471"/>
      <c r="E200" s="471"/>
      <c r="F200" s="472"/>
      <c r="G200" s="95"/>
      <c r="H200" s="210"/>
      <c r="I200" s="291" t="str">
        <f>IF((OR(G200&gt;0,H200&gt;0)),H200/G200," ")</f>
        <v> </v>
      </c>
      <c r="J200" s="59"/>
      <c r="K200" s="59"/>
      <c r="O200" s="388" t="s">
        <v>1144</v>
      </c>
    </row>
    <row r="201" spans="1:15" ht="14.25" thickBot="1" thickTop="1">
      <c r="A201" s="26"/>
      <c r="B201" s="423" t="s">
        <v>875</v>
      </c>
      <c r="C201" s="423"/>
      <c r="D201" s="423"/>
      <c r="E201" s="423"/>
      <c r="F201" s="424"/>
      <c r="G201" s="62">
        <f>SUM(G199:G200)</f>
        <v>0</v>
      </c>
      <c r="H201" s="211">
        <f>SUM(H199:H200)</f>
        <v>0</v>
      </c>
      <c r="I201" s="211"/>
      <c r="J201" s="59"/>
      <c r="K201" s="59"/>
      <c r="O201" s="388" t="s">
        <v>1143</v>
      </c>
    </row>
    <row r="202" spans="1:15" ht="27.75" customHeight="1" thickBot="1">
      <c r="A202" s="228" t="s">
        <v>1403</v>
      </c>
      <c r="B202" s="412" t="s">
        <v>252</v>
      </c>
      <c r="C202" s="413"/>
      <c r="D202" s="413"/>
      <c r="E202" s="413"/>
      <c r="F202" s="465"/>
      <c r="G202" s="254" t="str">
        <f>IF(AND(G24=0,G201=0)," ",IF(G24=G201," ","Δηλώστε Στοιχεία"))</f>
        <v> </v>
      </c>
      <c r="H202" s="255" t="str">
        <f>IF(AND(H24=0,H201=0)," ",IF(H24=H201," ","Δηλώστε Στοιχεία"))</f>
        <v> </v>
      </c>
      <c r="I202" s="251"/>
      <c r="J202" s="59"/>
      <c r="K202" s="59"/>
      <c r="O202" s="388" t="s">
        <v>1142</v>
      </c>
    </row>
    <row r="203" spans="1:15" ht="27.75" customHeight="1" thickBot="1">
      <c r="A203" s="228" t="s">
        <v>1403</v>
      </c>
      <c r="B203" s="412" t="s">
        <v>1402</v>
      </c>
      <c r="C203" s="413"/>
      <c r="D203" s="413"/>
      <c r="E203" s="413"/>
      <c r="F203" s="413"/>
      <c r="G203" s="413"/>
      <c r="H203" s="413"/>
      <c r="I203" s="414"/>
      <c r="J203" s="59"/>
      <c r="K203" s="59"/>
      <c r="O203" s="388" t="s">
        <v>1141</v>
      </c>
    </row>
    <row r="204" spans="1:15" ht="12.75" customHeight="1">
      <c r="A204" s="44"/>
      <c r="B204" s="44"/>
      <c r="C204" s="44"/>
      <c r="D204" s="44"/>
      <c r="E204" s="59"/>
      <c r="F204" s="59"/>
      <c r="G204" s="59"/>
      <c r="H204" s="59"/>
      <c r="I204" s="59"/>
      <c r="J204" s="59"/>
      <c r="K204" s="59"/>
      <c r="O204" s="388" t="s">
        <v>1140</v>
      </c>
    </row>
    <row r="205" spans="1:15" ht="12.75" customHeight="1" thickBot="1">
      <c r="A205" s="44"/>
      <c r="B205" s="44"/>
      <c r="C205" s="44"/>
      <c r="D205" s="44"/>
      <c r="E205" s="59"/>
      <c r="F205" s="59"/>
      <c r="G205" s="59"/>
      <c r="H205" s="59"/>
      <c r="I205" s="59"/>
      <c r="J205" s="115"/>
      <c r="K205" s="115"/>
      <c r="O205" s="388" t="s">
        <v>1139</v>
      </c>
    </row>
    <row r="206" spans="1:15" ht="36.75" customHeight="1" thickBot="1">
      <c r="A206" s="11" t="s">
        <v>854</v>
      </c>
      <c r="B206" s="415" t="s">
        <v>305</v>
      </c>
      <c r="C206" s="431"/>
      <c r="D206" s="431"/>
      <c r="E206" s="431"/>
      <c r="F206" s="436"/>
      <c r="G206" s="29" t="s">
        <v>870</v>
      </c>
      <c r="H206" s="105" t="s">
        <v>871</v>
      </c>
      <c r="I206" s="221" t="s">
        <v>309</v>
      </c>
      <c r="J206" s="59"/>
      <c r="K206" s="59"/>
      <c r="O206" s="388" t="s">
        <v>1138</v>
      </c>
    </row>
    <row r="207" spans="1:15" ht="13.5" customHeight="1">
      <c r="A207" s="51" t="s">
        <v>855</v>
      </c>
      <c r="B207" s="428" t="s">
        <v>67</v>
      </c>
      <c r="C207" s="429"/>
      <c r="D207" s="429"/>
      <c r="E207" s="429"/>
      <c r="F207" s="430"/>
      <c r="G207" s="129"/>
      <c r="H207" s="212"/>
      <c r="I207" s="256" t="str">
        <f>IF((OR(G207&gt;0,H207&gt;0)),H207/G207," ")</f>
        <v> </v>
      </c>
      <c r="J207" s="59"/>
      <c r="K207" s="59"/>
      <c r="O207" s="388" t="s">
        <v>1137</v>
      </c>
    </row>
    <row r="208" spans="1:15" ht="12.75">
      <c r="A208" s="49" t="s">
        <v>856</v>
      </c>
      <c r="B208" s="420" t="s">
        <v>726</v>
      </c>
      <c r="C208" s="421"/>
      <c r="D208" s="421"/>
      <c r="E208" s="421"/>
      <c r="F208" s="422"/>
      <c r="G208" s="130"/>
      <c r="H208" s="213"/>
      <c r="I208" s="222" t="str">
        <f>IF((OR(G208&gt;0,H208&gt;0)),H208/G208," ")</f>
        <v> </v>
      </c>
      <c r="J208" s="59"/>
      <c r="K208" s="59"/>
      <c r="O208" s="388" t="s">
        <v>1136</v>
      </c>
    </row>
    <row r="209" spans="1:15" ht="13.5" thickBot="1">
      <c r="A209" s="73" t="s">
        <v>857</v>
      </c>
      <c r="B209" s="440" t="s">
        <v>727</v>
      </c>
      <c r="C209" s="441"/>
      <c r="D209" s="441"/>
      <c r="E209" s="441"/>
      <c r="F209" s="442"/>
      <c r="G209" s="131"/>
      <c r="H209" s="214"/>
      <c r="I209" s="252" t="str">
        <f>IF((OR(G209&gt;0,H209&gt;0)),H209/G209," ")</f>
        <v> </v>
      </c>
      <c r="J209" s="59"/>
      <c r="K209" s="59"/>
      <c r="O209" s="388" t="s">
        <v>1135</v>
      </c>
    </row>
    <row r="210" spans="1:15" ht="12.75" customHeight="1" thickBot="1" thickTop="1">
      <c r="A210" s="26"/>
      <c r="B210" s="423" t="s">
        <v>875</v>
      </c>
      <c r="C210" s="423"/>
      <c r="D210" s="423"/>
      <c r="E210" s="423"/>
      <c r="F210" s="424"/>
      <c r="G210" s="62">
        <f>SUM(G207:G209)</f>
        <v>0</v>
      </c>
      <c r="H210" s="211">
        <f>SUM(H207:H209)</f>
        <v>0</v>
      </c>
      <c r="I210" s="211"/>
      <c r="J210" s="59"/>
      <c r="K210" s="59"/>
      <c r="O210" s="388" t="s">
        <v>1297</v>
      </c>
    </row>
    <row r="211" spans="1:15" ht="27.75" customHeight="1" thickBot="1">
      <c r="A211" s="228" t="s">
        <v>1403</v>
      </c>
      <c r="B211" s="412" t="s">
        <v>751</v>
      </c>
      <c r="C211" s="413"/>
      <c r="D211" s="413"/>
      <c r="E211" s="413"/>
      <c r="F211" s="465"/>
      <c r="G211" s="254" t="str">
        <f>IF(AND(G200=0,G210=0)," ",IF(G200=G210," ","Δηλώστε Στοιχεία"))</f>
        <v> </v>
      </c>
      <c r="H211" s="255" t="str">
        <f>IF(AND(H200=0,H210=0)," ",IF(H200=H210," ","Δηλώστε Στοιχεία"))</f>
        <v> </v>
      </c>
      <c r="I211" s="251"/>
      <c r="J211" s="59"/>
      <c r="K211" s="59"/>
      <c r="O211" s="388" t="s">
        <v>1134</v>
      </c>
    </row>
    <row r="212" spans="1:15" ht="27.75" customHeight="1" thickBot="1">
      <c r="A212" s="228" t="s">
        <v>1403</v>
      </c>
      <c r="B212" s="412" t="s">
        <v>1402</v>
      </c>
      <c r="C212" s="413"/>
      <c r="D212" s="413"/>
      <c r="E212" s="413"/>
      <c r="F212" s="413"/>
      <c r="G212" s="413"/>
      <c r="H212" s="413"/>
      <c r="I212" s="414"/>
      <c r="J212" s="59"/>
      <c r="K212" s="59"/>
      <c r="O212" s="388" t="s">
        <v>1133</v>
      </c>
    </row>
    <row r="213" spans="1:15" ht="12.75" customHeight="1">
      <c r="A213" s="44"/>
      <c r="B213" s="59"/>
      <c r="C213" s="59"/>
      <c r="D213" s="59"/>
      <c r="E213" s="59"/>
      <c r="F213" s="59"/>
      <c r="G213" s="59"/>
      <c r="H213" s="44"/>
      <c r="I213" s="44"/>
      <c r="J213" s="7"/>
      <c r="K213" s="59"/>
      <c r="O213" s="388" t="s">
        <v>1132</v>
      </c>
    </row>
    <row r="214" spans="1:15" ht="12.75" customHeight="1" thickBot="1">
      <c r="A214" s="44"/>
      <c r="B214" s="59"/>
      <c r="C214" s="59"/>
      <c r="D214" s="59"/>
      <c r="E214" s="59"/>
      <c r="F214" s="59"/>
      <c r="G214" s="59"/>
      <c r="H214" s="44"/>
      <c r="I214" s="44"/>
      <c r="J214" s="59"/>
      <c r="K214" s="59"/>
      <c r="O214" s="388" t="s">
        <v>1131</v>
      </c>
    </row>
    <row r="215" spans="1:15" ht="39" customHeight="1" thickBot="1">
      <c r="A215" s="21" t="s">
        <v>858</v>
      </c>
      <c r="B215" s="415" t="s">
        <v>966</v>
      </c>
      <c r="C215" s="431"/>
      <c r="D215" s="431"/>
      <c r="E215" s="431"/>
      <c r="F215" s="436"/>
      <c r="G215" s="29" t="s">
        <v>71</v>
      </c>
      <c r="H215" s="65" t="s">
        <v>70</v>
      </c>
      <c r="I215" s="221" t="s">
        <v>253</v>
      </c>
      <c r="J215" s="59"/>
      <c r="K215" s="59"/>
      <c r="O215" s="388" t="s">
        <v>1130</v>
      </c>
    </row>
    <row r="216" spans="1:15" ht="12.75" customHeight="1">
      <c r="A216" s="51" t="s">
        <v>859</v>
      </c>
      <c r="B216" s="394" t="s">
        <v>728</v>
      </c>
      <c r="C216" s="393"/>
      <c r="D216" s="393"/>
      <c r="E216" s="393"/>
      <c r="F216" s="393"/>
      <c r="G216" s="107"/>
      <c r="H216" s="116"/>
      <c r="I216" s="257"/>
      <c r="J216" s="59"/>
      <c r="K216" s="59"/>
      <c r="O216" s="388" t="s">
        <v>1129</v>
      </c>
    </row>
    <row r="217" spans="1:15" ht="12.75">
      <c r="A217" s="142" t="s">
        <v>123</v>
      </c>
      <c r="B217" s="433" t="s">
        <v>730</v>
      </c>
      <c r="C217" s="434"/>
      <c r="D217" s="434"/>
      <c r="E217" s="434"/>
      <c r="F217" s="435"/>
      <c r="G217" s="261"/>
      <c r="H217" s="258"/>
      <c r="I217" s="294" t="str">
        <f>IF((OR(G217&gt;0,H217&gt;0)),H217/G217," ")</f>
        <v> </v>
      </c>
      <c r="J217" s="59"/>
      <c r="K217" s="59"/>
      <c r="O217" s="388" t="s">
        <v>1128</v>
      </c>
    </row>
    <row r="218" spans="1:15" ht="12.75">
      <c r="A218" s="142" t="s">
        <v>124</v>
      </c>
      <c r="B218" s="433" t="s">
        <v>731</v>
      </c>
      <c r="C218" s="434"/>
      <c r="D218" s="434"/>
      <c r="E218" s="434"/>
      <c r="F218" s="435"/>
      <c r="G218" s="261"/>
      <c r="H218" s="258"/>
      <c r="I218" s="294" t="str">
        <f>IF((OR(G218&gt;0,H218&gt;0)),H218/G218," ")</f>
        <v> </v>
      </c>
      <c r="J218" s="59"/>
      <c r="K218" s="59"/>
      <c r="O218" s="388" t="s">
        <v>1127</v>
      </c>
    </row>
    <row r="219" spans="1:15" ht="12.75" customHeight="1" thickBot="1">
      <c r="A219" s="143" t="s">
        <v>125</v>
      </c>
      <c r="B219" s="392" t="s">
        <v>732</v>
      </c>
      <c r="C219" s="390"/>
      <c r="D219" s="390"/>
      <c r="E219" s="390"/>
      <c r="F219" s="391"/>
      <c r="G219" s="262"/>
      <c r="H219" s="259"/>
      <c r="I219" s="294" t="str">
        <f>IF((OR(G219&gt;0,H219&gt;0)),H219/G219," ")</f>
        <v> </v>
      </c>
      <c r="J219" s="59"/>
      <c r="K219" s="59"/>
      <c r="O219" s="388" t="s">
        <v>1126</v>
      </c>
    </row>
    <row r="220" spans="1:15" ht="12.75" customHeight="1" thickBot="1" thickTop="1">
      <c r="A220" s="27"/>
      <c r="B220" s="423" t="s">
        <v>254</v>
      </c>
      <c r="C220" s="423"/>
      <c r="D220" s="423"/>
      <c r="E220" s="423"/>
      <c r="F220" s="424"/>
      <c r="G220" s="25">
        <f>SUM(G217:G219)</f>
        <v>0</v>
      </c>
      <c r="H220" s="260">
        <f>SUM(H217:H219)</f>
        <v>0</v>
      </c>
      <c r="I220" s="295"/>
      <c r="J220" s="59"/>
      <c r="K220" s="59"/>
      <c r="O220" s="388" t="s">
        <v>1125</v>
      </c>
    </row>
    <row r="221" spans="1:15" ht="12.75" customHeight="1">
      <c r="A221" s="51" t="s">
        <v>860</v>
      </c>
      <c r="B221" s="394" t="s">
        <v>729</v>
      </c>
      <c r="C221" s="395"/>
      <c r="D221" s="395"/>
      <c r="E221" s="395"/>
      <c r="F221" s="395"/>
      <c r="G221" s="107"/>
      <c r="H221" s="116"/>
      <c r="I221" s="296"/>
      <c r="J221" s="109"/>
      <c r="K221" s="59"/>
      <c r="O221" s="388" t="s">
        <v>1124</v>
      </c>
    </row>
    <row r="222" spans="1:15" ht="12.75" customHeight="1">
      <c r="A222" s="142" t="s">
        <v>126</v>
      </c>
      <c r="B222" s="433" t="s">
        <v>733</v>
      </c>
      <c r="C222" s="434"/>
      <c r="D222" s="434"/>
      <c r="E222" s="434"/>
      <c r="F222" s="435"/>
      <c r="G222" s="261"/>
      <c r="H222" s="258"/>
      <c r="I222" s="294" t="str">
        <f>IF((OR(G222&gt;0,H222&gt;0)),H222/G222," ")</f>
        <v> </v>
      </c>
      <c r="J222" s="59"/>
      <c r="K222" s="59"/>
      <c r="O222" s="388" t="s">
        <v>1123</v>
      </c>
    </row>
    <row r="223" spans="1:15" ht="13.5" customHeight="1">
      <c r="A223" s="142" t="s">
        <v>127</v>
      </c>
      <c r="B223" s="433" t="s">
        <v>352</v>
      </c>
      <c r="C223" s="434"/>
      <c r="D223" s="434"/>
      <c r="E223" s="434"/>
      <c r="F223" s="435"/>
      <c r="G223" s="292"/>
      <c r="H223" s="293"/>
      <c r="I223" s="294" t="str">
        <f>IF((OR(G223&gt;0,H223&gt;0)),H223/G223," ")</f>
        <v> </v>
      </c>
      <c r="J223" s="59"/>
      <c r="K223" s="59"/>
      <c r="O223" s="388" t="s">
        <v>1122</v>
      </c>
    </row>
    <row r="224" spans="1:15" ht="12.75" customHeight="1">
      <c r="A224" s="142" t="s">
        <v>128</v>
      </c>
      <c r="B224" s="433" t="s">
        <v>734</v>
      </c>
      <c r="C224" s="434"/>
      <c r="D224" s="434"/>
      <c r="E224" s="434"/>
      <c r="F224" s="435"/>
      <c r="G224" s="261"/>
      <c r="H224" s="258"/>
      <c r="I224" s="294" t="str">
        <f>IF((OR(G224&gt;0,H224&gt;0)),H224/G224," ")</f>
        <v> </v>
      </c>
      <c r="J224" s="59"/>
      <c r="K224" s="59"/>
      <c r="O224" s="388" t="s">
        <v>1121</v>
      </c>
    </row>
    <row r="225" spans="1:15" ht="12.75" customHeight="1" thickBot="1">
      <c r="A225" s="143" t="s">
        <v>129</v>
      </c>
      <c r="B225" s="392" t="s">
        <v>735</v>
      </c>
      <c r="C225" s="390"/>
      <c r="D225" s="390"/>
      <c r="E225" s="390"/>
      <c r="F225" s="391"/>
      <c r="G225" s="262"/>
      <c r="H225" s="259"/>
      <c r="I225" s="294" t="str">
        <f>IF((OR(G225&gt;0,H225&gt;0)),H225/G225," ")</f>
        <v> </v>
      </c>
      <c r="J225" s="59"/>
      <c r="K225" s="59"/>
      <c r="O225" s="388" t="s">
        <v>1120</v>
      </c>
    </row>
    <row r="226" spans="1:15" ht="12.75" customHeight="1" thickBot="1" thickTop="1">
      <c r="A226" s="27"/>
      <c r="B226" s="423" t="s">
        <v>255</v>
      </c>
      <c r="C226" s="423"/>
      <c r="D226" s="423"/>
      <c r="E226" s="423"/>
      <c r="F226" s="424"/>
      <c r="G226" s="25">
        <f>SUM(G222:G225)</f>
        <v>0</v>
      </c>
      <c r="H226" s="260">
        <f>SUM(H222:H225)</f>
        <v>0</v>
      </c>
      <c r="I226" s="193"/>
      <c r="J226" s="59"/>
      <c r="K226" s="59"/>
      <c r="O226" s="388" t="s">
        <v>1119</v>
      </c>
    </row>
    <row r="227" spans="1:15" ht="27.75" customHeight="1" thickBot="1">
      <c r="A227" s="228" t="s">
        <v>1403</v>
      </c>
      <c r="B227" s="412" t="s">
        <v>256</v>
      </c>
      <c r="C227" s="413"/>
      <c r="D227" s="413"/>
      <c r="E227" s="413"/>
      <c r="F227" s="465"/>
      <c r="G227" s="263" t="str">
        <f>IF(AND(G220=0,G226=0)," ",IF(G220=G226," ","ΛΑΘΟΣ"))</f>
        <v> </v>
      </c>
      <c r="H227" s="255" t="str">
        <f>IF(AND(H220=0,H226=0)," ",IF(H220=H226," ","ΛΑΘΟΣ"))</f>
        <v> </v>
      </c>
      <c r="I227" s="251"/>
      <c r="J227" s="59"/>
      <c r="K227" s="59"/>
      <c r="O227" s="388" t="s">
        <v>1118</v>
      </c>
    </row>
    <row r="228" spans="1:15" ht="13.5" customHeight="1">
      <c r="A228" s="44"/>
      <c r="B228" s="44"/>
      <c r="C228" s="44"/>
      <c r="D228" s="44"/>
      <c r="E228" s="59"/>
      <c r="F228" s="59"/>
      <c r="G228" s="59"/>
      <c r="H228" s="59"/>
      <c r="I228" s="59"/>
      <c r="J228" s="59"/>
      <c r="K228" s="59"/>
      <c r="O228" s="388" t="s">
        <v>1117</v>
      </c>
    </row>
    <row r="229" spans="1:15" ht="12.75" customHeight="1" thickBot="1">
      <c r="A229" s="44"/>
      <c r="B229" s="44"/>
      <c r="C229" s="44"/>
      <c r="D229" s="44"/>
      <c r="E229" s="59"/>
      <c r="F229" s="59"/>
      <c r="G229" s="59"/>
      <c r="H229" s="59"/>
      <c r="I229" s="59"/>
      <c r="J229" s="59"/>
      <c r="K229" s="59"/>
      <c r="O229" s="388" t="s">
        <v>1116</v>
      </c>
    </row>
    <row r="230" spans="1:15" ht="25.5" customHeight="1" thickBot="1">
      <c r="A230" s="21" t="s">
        <v>861</v>
      </c>
      <c r="B230" s="415" t="s">
        <v>864</v>
      </c>
      <c r="C230" s="431"/>
      <c r="D230" s="431"/>
      <c r="E230" s="431"/>
      <c r="F230" s="431"/>
      <c r="G230" s="431"/>
      <c r="H230" s="436"/>
      <c r="I230" s="29" t="s">
        <v>169</v>
      </c>
      <c r="J230" s="44"/>
      <c r="K230" s="44"/>
      <c r="O230" s="388" t="s">
        <v>1115</v>
      </c>
    </row>
    <row r="231" spans="1:15" ht="12.75" customHeight="1">
      <c r="A231" s="53" t="s">
        <v>862</v>
      </c>
      <c r="B231" s="459" t="s">
        <v>306</v>
      </c>
      <c r="C231" s="460"/>
      <c r="D231" s="460"/>
      <c r="E231" s="460"/>
      <c r="F231" s="460"/>
      <c r="G231" s="460"/>
      <c r="H231" s="457"/>
      <c r="I231" s="215">
        <f>H35</f>
        <v>0</v>
      </c>
      <c r="J231" s="44"/>
      <c r="K231" s="44"/>
      <c r="O231" s="388" t="s">
        <v>1114</v>
      </c>
    </row>
    <row r="232" spans="1:15" ht="12.75" customHeight="1" thickBot="1">
      <c r="A232" s="54"/>
      <c r="B232" s="461" t="s">
        <v>736</v>
      </c>
      <c r="C232" s="460"/>
      <c r="D232" s="460"/>
      <c r="E232" s="460"/>
      <c r="F232" s="460"/>
      <c r="G232" s="460"/>
      <c r="H232" s="457"/>
      <c r="I232" s="216"/>
      <c r="J232" s="44"/>
      <c r="K232" s="44"/>
      <c r="O232" s="388" t="s">
        <v>1298</v>
      </c>
    </row>
    <row r="233" spans="1:15" ht="12.75" customHeight="1">
      <c r="A233" s="55" t="s">
        <v>863</v>
      </c>
      <c r="B233" s="462" t="s">
        <v>307</v>
      </c>
      <c r="C233" s="463"/>
      <c r="D233" s="463"/>
      <c r="E233" s="463"/>
      <c r="F233" s="463"/>
      <c r="G233" s="463"/>
      <c r="H233" s="464"/>
      <c r="I233" s="215">
        <f>IF(I241&gt;0,I241,(SUM(I234:I240)))</f>
        <v>0</v>
      </c>
      <c r="J233" s="44"/>
      <c r="K233" s="44"/>
      <c r="O233" s="388" t="s">
        <v>1113</v>
      </c>
    </row>
    <row r="234" spans="1:15" ht="11.25" customHeight="1" thickBot="1">
      <c r="A234" s="52"/>
      <c r="B234" s="455" t="s">
        <v>737</v>
      </c>
      <c r="C234" s="456"/>
      <c r="D234" s="456"/>
      <c r="E234" s="456"/>
      <c r="F234" s="456"/>
      <c r="G234" s="456"/>
      <c r="H234" s="457"/>
      <c r="I234" s="216"/>
      <c r="J234" s="44"/>
      <c r="K234" s="44"/>
      <c r="O234" s="388" t="s">
        <v>1112</v>
      </c>
    </row>
    <row r="235" spans="1:15" ht="11.25" customHeight="1">
      <c r="A235" s="56" t="s">
        <v>130</v>
      </c>
      <c r="B235" s="455" t="s">
        <v>170</v>
      </c>
      <c r="C235" s="456"/>
      <c r="D235" s="456"/>
      <c r="E235" s="456"/>
      <c r="F235" s="456"/>
      <c r="G235" s="456"/>
      <c r="H235" s="457"/>
      <c r="I235" s="217"/>
      <c r="J235" s="44"/>
      <c r="K235" s="44"/>
      <c r="O235" s="388" t="s">
        <v>1111</v>
      </c>
    </row>
    <row r="236" spans="1:15" ht="12.75" customHeight="1">
      <c r="A236" s="56" t="s">
        <v>131</v>
      </c>
      <c r="B236" s="455" t="s">
        <v>171</v>
      </c>
      <c r="C236" s="456"/>
      <c r="D236" s="456"/>
      <c r="E236" s="456"/>
      <c r="F236" s="456"/>
      <c r="G236" s="456"/>
      <c r="H236" s="457"/>
      <c r="I236" s="217"/>
      <c r="J236" s="44"/>
      <c r="K236" s="44"/>
      <c r="O236" s="388" t="s">
        <v>1110</v>
      </c>
    </row>
    <row r="237" spans="1:15" ht="12.75" customHeight="1">
      <c r="A237" s="56" t="s">
        <v>132</v>
      </c>
      <c r="B237" s="455" t="s">
        <v>172</v>
      </c>
      <c r="C237" s="456"/>
      <c r="D237" s="456"/>
      <c r="E237" s="456"/>
      <c r="F237" s="456"/>
      <c r="G237" s="456"/>
      <c r="H237" s="457"/>
      <c r="I237" s="217"/>
      <c r="J237" s="44"/>
      <c r="K237" s="44"/>
      <c r="O237" s="388" t="s">
        <v>1109</v>
      </c>
    </row>
    <row r="238" spans="1:15" ht="12.75" customHeight="1">
      <c r="A238" s="56" t="s">
        <v>133</v>
      </c>
      <c r="B238" s="455" t="s">
        <v>173</v>
      </c>
      <c r="C238" s="456"/>
      <c r="D238" s="456"/>
      <c r="E238" s="456"/>
      <c r="F238" s="456"/>
      <c r="G238" s="456"/>
      <c r="H238" s="457"/>
      <c r="I238" s="217"/>
      <c r="J238" s="44"/>
      <c r="K238" s="44"/>
      <c r="O238" s="388" t="s">
        <v>1108</v>
      </c>
    </row>
    <row r="239" spans="1:15" ht="12.75" customHeight="1">
      <c r="A239" s="56" t="s">
        <v>134</v>
      </c>
      <c r="B239" s="458" t="s">
        <v>174</v>
      </c>
      <c r="C239" s="456"/>
      <c r="D239" s="456"/>
      <c r="E239" s="456"/>
      <c r="F239" s="456"/>
      <c r="G239" s="456"/>
      <c r="H239" s="457"/>
      <c r="I239" s="218"/>
      <c r="J239" s="44"/>
      <c r="K239" s="44"/>
      <c r="O239" s="388" t="s">
        <v>1107</v>
      </c>
    </row>
    <row r="240" spans="1:15" ht="12.75" customHeight="1">
      <c r="A240" s="56" t="s">
        <v>135</v>
      </c>
      <c r="B240" s="458" t="s">
        <v>175</v>
      </c>
      <c r="C240" s="456"/>
      <c r="D240" s="456"/>
      <c r="E240" s="456"/>
      <c r="F240" s="456"/>
      <c r="G240" s="456"/>
      <c r="H240" s="457"/>
      <c r="I240" s="218"/>
      <c r="J240" s="44"/>
      <c r="K240" s="44"/>
      <c r="O240" s="388" t="s">
        <v>1106</v>
      </c>
    </row>
    <row r="241" spans="1:15" ht="12.75" customHeight="1" thickBot="1">
      <c r="A241" s="57" t="s">
        <v>136</v>
      </c>
      <c r="B241" s="452" t="s">
        <v>345</v>
      </c>
      <c r="C241" s="453"/>
      <c r="D241" s="453"/>
      <c r="E241" s="453"/>
      <c r="F241" s="453"/>
      <c r="G241" s="453"/>
      <c r="H241" s="454"/>
      <c r="I241" s="219"/>
      <c r="O241" s="388" t="s">
        <v>1105</v>
      </c>
    </row>
    <row r="242" spans="1:15" ht="12.75" customHeight="1">
      <c r="A242" s="44"/>
      <c r="B242" s="44"/>
      <c r="C242" s="44"/>
      <c r="D242" s="44"/>
      <c r="E242" s="44"/>
      <c r="F242" s="44"/>
      <c r="G242" s="44"/>
      <c r="H242" s="44"/>
      <c r="I242" s="44"/>
      <c r="O242" s="388" t="s">
        <v>1104</v>
      </c>
    </row>
    <row r="243" spans="1:15" ht="12.75" customHeight="1">
      <c r="A243" s="44"/>
      <c r="B243" s="44"/>
      <c r="C243" s="44"/>
      <c r="D243" s="44"/>
      <c r="E243" s="509" t="s">
        <v>73</v>
      </c>
      <c r="F243" s="509"/>
      <c r="G243" s="509"/>
      <c r="H243" s="44"/>
      <c r="I243" s="44"/>
      <c r="O243" s="388" t="s">
        <v>1103</v>
      </c>
    </row>
    <row r="244" spans="1:15" ht="12.75" customHeight="1">
      <c r="A244" s="44"/>
      <c r="B244" s="44"/>
      <c r="C244" s="44"/>
      <c r="D244" s="44"/>
      <c r="E244" s="500">
        <f>C5</f>
        <v>0</v>
      </c>
      <c r="F244" s="500"/>
      <c r="G244" s="500"/>
      <c r="H244" s="44"/>
      <c r="I244" s="124"/>
      <c r="O244" s="388" t="s">
        <v>1102</v>
      </c>
    </row>
    <row r="245" spans="1:15" ht="27" customHeight="1">
      <c r="A245" s="44"/>
      <c r="B245" s="44"/>
      <c r="C245" s="44"/>
      <c r="D245" s="44"/>
      <c r="E245" s="500"/>
      <c r="F245" s="500"/>
      <c r="G245" s="500"/>
      <c r="H245" s="44"/>
      <c r="I245" s="124"/>
      <c r="O245" s="388" t="s">
        <v>1101</v>
      </c>
    </row>
    <row r="246" spans="1:15" ht="12.75" customHeight="1">
      <c r="A246" s="44"/>
      <c r="B246" s="44"/>
      <c r="C246" s="44"/>
      <c r="D246" s="44"/>
      <c r="E246" s="489"/>
      <c r="F246" s="489"/>
      <c r="G246" s="489"/>
      <c r="H246" s="44"/>
      <c r="I246" s="44"/>
      <c r="O246" s="388" t="s">
        <v>1100</v>
      </c>
    </row>
    <row r="247" spans="1:15" ht="12.75" customHeight="1">
      <c r="A247" s="44"/>
      <c r="B247" s="44"/>
      <c r="C247" s="44"/>
      <c r="D247" s="44"/>
      <c r="E247" s="489"/>
      <c r="F247" s="489"/>
      <c r="G247" s="489"/>
      <c r="H247" s="44"/>
      <c r="I247" s="44"/>
      <c r="O247" s="388" t="s">
        <v>1099</v>
      </c>
    </row>
    <row r="248" spans="1:15" ht="27.75" customHeight="1">
      <c r="A248" s="44"/>
      <c r="B248" s="44"/>
      <c r="C248" s="44"/>
      <c r="D248" s="44"/>
      <c r="E248" s="489"/>
      <c r="F248" s="489"/>
      <c r="G248" s="489"/>
      <c r="H248" s="44"/>
      <c r="I248" s="44"/>
      <c r="O248" s="388" t="s">
        <v>1098</v>
      </c>
    </row>
    <row r="249" spans="1:15" ht="12.75" customHeight="1">
      <c r="A249" s="44"/>
      <c r="B249" s="44"/>
      <c r="C249" s="44"/>
      <c r="D249" s="44"/>
      <c r="E249" s="489"/>
      <c r="F249" s="489"/>
      <c r="G249" s="489"/>
      <c r="H249" s="44"/>
      <c r="I249" s="44"/>
      <c r="O249" s="388" t="s">
        <v>1097</v>
      </c>
    </row>
    <row r="250" spans="1:15" ht="12.75" customHeight="1">
      <c r="A250" s="44"/>
      <c r="B250" s="44"/>
      <c r="C250" s="44"/>
      <c r="D250" s="44"/>
      <c r="E250" s="489"/>
      <c r="F250" s="489"/>
      <c r="G250" s="489"/>
      <c r="H250" s="44"/>
      <c r="I250" s="44"/>
      <c r="O250" s="388" t="s">
        <v>1096</v>
      </c>
    </row>
    <row r="251" spans="1:15" ht="13.5" customHeight="1">
      <c r="A251" s="44"/>
      <c r="B251" s="44"/>
      <c r="C251" s="44"/>
      <c r="D251" s="44"/>
      <c r="E251" s="496" t="s">
        <v>95</v>
      </c>
      <c r="F251" s="496"/>
      <c r="G251" s="496"/>
      <c r="H251" s="44"/>
      <c r="I251" s="44"/>
      <c r="O251" s="388" t="s">
        <v>1095</v>
      </c>
    </row>
    <row r="252" ht="12.75">
      <c r="O252" s="388" t="s">
        <v>1094</v>
      </c>
    </row>
    <row r="253" ht="12.75">
      <c r="O253" s="388" t="s">
        <v>1093</v>
      </c>
    </row>
    <row r="254" ht="12.75">
      <c r="O254" s="388" t="s">
        <v>1092</v>
      </c>
    </row>
    <row r="255" ht="12.75">
      <c r="O255" s="388" t="s">
        <v>1091</v>
      </c>
    </row>
    <row r="256" ht="12.75">
      <c r="O256" s="388" t="s">
        <v>1090</v>
      </c>
    </row>
    <row r="257" ht="12.75">
      <c r="O257" s="388" t="s">
        <v>1089</v>
      </c>
    </row>
    <row r="258" ht="12.75">
      <c r="O258" s="388" t="s">
        <v>1088</v>
      </c>
    </row>
    <row r="259" ht="12.75">
      <c r="O259" s="388" t="s">
        <v>1087</v>
      </c>
    </row>
    <row r="260" ht="12.75">
      <c r="O260" s="388" t="s">
        <v>1086</v>
      </c>
    </row>
    <row r="261" ht="12.75">
      <c r="O261" s="388" t="s">
        <v>1085</v>
      </c>
    </row>
    <row r="262" ht="12.75">
      <c r="O262" s="388" t="s">
        <v>1084</v>
      </c>
    </row>
    <row r="263" ht="12.75">
      <c r="O263" s="388" t="s">
        <v>1083</v>
      </c>
    </row>
    <row r="264" ht="12.75">
      <c r="O264" s="388" t="s">
        <v>1082</v>
      </c>
    </row>
    <row r="265" ht="12.75">
      <c r="O265" s="388" t="s">
        <v>1081</v>
      </c>
    </row>
    <row r="266" ht="12.75">
      <c r="O266" s="388" t="s">
        <v>1080</v>
      </c>
    </row>
    <row r="267" ht="12.75">
      <c r="O267" s="388" t="s">
        <v>1079</v>
      </c>
    </row>
    <row r="268" ht="12.75">
      <c r="O268" s="388" t="s">
        <v>1299</v>
      </c>
    </row>
    <row r="269" ht="12.75">
      <c r="O269" s="388" t="s">
        <v>1078</v>
      </c>
    </row>
    <row r="270" ht="12.75">
      <c r="O270" s="388" t="s">
        <v>1077</v>
      </c>
    </row>
    <row r="271" ht="12.75">
      <c r="O271" s="388" t="s">
        <v>1076</v>
      </c>
    </row>
    <row r="272" ht="12.75">
      <c r="O272" s="388" t="s">
        <v>1075</v>
      </c>
    </row>
    <row r="273" ht="12.75">
      <c r="O273" s="388" t="s">
        <v>1074</v>
      </c>
    </row>
    <row r="274" ht="12.75">
      <c r="O274" s="388" t="s">
        <v>1073</v>
      </c>
    </row>
    <row r="275" ht="12.75">
      <c r="O275" s="388" t="s">
        <v>1072</v>
      </c>
    </row>
    <row r="276" ht="12.75">
      <c r="O276" s="388" t="s">
        <v>1071</v>
      </c>
    </row>
    <row r="277" ht="12.75">
      <c r="O277" s="388" t="s">
        <v>1070</v>
      </c>
    </row>
    <row r="278" ht="12.75">
      <c r="O278" s="388" t="s">
        <v>1069</v>
      </c>
    </row>
    <row r="279" ht="12.75">
      <c r="O279" s="388" t="s">
        <v>1068</v>
      </c>
    </row>
    <row r="280" ht="12.75">
      <c r="O280" s="388" t="s">
        <v>464</v>
      </c>
    </row>
    <row r="281" ht="12.75">
      <c r="O281" s="388" t="s">
        <v>463</v>
      </c>
    </row>
    <row r="282" ht="12.75">
      <c r="O282" s="388" t="s">
        <v>462</v>
      </c>
    </row>
    <row r="283" ht="12.75">
      <c r="O283" s="388" t="s">
        <v>461</v>
      </c>
    </row>
    <row r="284" ht="12.75">
      <c r="O284" s="388" t="s">
        <v>460</v>
      </c>
    </row>
    <row r="285" ht="12.75">
      <c r="O285" s="388" t="s">
        <v>459</v>
      </c>
    </row>
    <row r="286" ht="12.75">
      <c r="O286" s="388" t="s">
        <v>458</v>
      </c>
    </row>
    <row r="287" ht="12.75">
      <c r="O287" s="388" t="s">
        <v>457</v>
      </c>
    </row>
    <row r="288" ht="12.75">
      <c r="O288" s="388" t="s">
        <v>456</v>
      </c>
    </row>
    <row r="289" ht="12.75">
      <c r="O289" s="388" t="s">
        <v>455</v>
      </c>
    </row>
    <row r="290" ht="12.75">
      <c r="O290" s="388" t="s">
        <v>454</v>
      </c>
    </row>
    <row r="291" ht="12.75">
      <c r="O291" s="388" t="s">
        <v>453</v>
      </c>
    </row>
    <row r="292" ht="12.75">
      <c r="O292" s="388" t="s">
        <v>452</v>
      </c>
    </row>
    <row r="293" ht="12.75">
      <c r="O293" s="388" t="s">
        <v>1022</v>
      </c>
    </row>
    <row r="294" ht="12.75">
      <c r="O294" s="388" t="s">
        <v>1021</v>
      </c>
    </row>
    <row r="295" ht="12.75">
      <c r="O295" s="388" t="s">
        <v>1020</v>
      </c>
    </row>
    <row r="296" ht="12.75">
      <c r="O296" s="388" t="s">
        <v>1019</v>
      </c>
    </row>
    <row r="297" ht="12.75">
      <c r="O297" s="388" t="s">
        <v>1018</v>
      </c>
    </row>
    <row r="298" ht="12.75">
      <c r="O298" s="388" t="s">
        <v>1300</v>
      </c>
    </row>
    <row r="299" ht="12.75">
      <c r="O299" s="388" t="s">
        <v>1017</v>
      </c>
    </row>
    <row r="300" ht="12.75">
      <c r="O300" s="388" t="s">
        <v>1016</v>
      </c>
    </row>
    <row r="301" ht="12.75">
      <c r="O301" s="388" t="s">
        <v>1015</v>
      </c>
    </row>
    <row r="302" ht="12.75">
      <c r="O302" s="388" t="s">
        <v>1014</v>
      </c>
    </row>
    <row r="303" ht="12.75">
      <c r="O303" s="388" t="s">
        <v>1013</v>
      </c>
    </row>
    <row r="304" ht="12.75">
      <c r="O304" s="388" t="s">
        <v>1012</v>
      </c>
    </row>
    <row r="305" ht="12.75">
      <c r="O305" s="388" t="s">
        <v>1011</v>
      </c>
    </row>
    <row r="306" ht="12.75">
      <c r="O306" s="388" t="s">
        <v>1010</v>
      </c>
    </row>
    <row r="307" ht="12.75">
      <c r="O307" s="388" t="s">
        <v>1009</v>
      </c>
    </row>
    <row r="308" ht="12.75">
      <c r="O308" s="388" t="s">
        <v>1008</v>
      </c>
    </row>
    <row r="309" ht="12.75">
      <c r="O309" s="388" t="s">
        <v>1007</v>
      </c>
    </row>
    <row r="310" ht="12.75">
      <c r="O310" s="388" t="s">
        <v>695</v>
      </c>
    </row>
    <row r="311" ht="12.75">
      <c r="O311" s="388" t="s">
        <v>694</v>
      </c>
    </row>
    <row r="312" ht="12.75">
      <c r="O312" s="388" t="s">
        <v>1301</v>
      </c>
    </row>
    <row r="313" ht="12.75">
      <c r="O313" s="388" t="s">
        <v>693</v>
      </c>
    </row>
    <row r="314" ht="12.75">
      <c r="O314" s="388" t="s">
        <v>692</v>
      </c>
    </row>
    <row r="315" ht="12.75">
      <c r="O315" s="388" t="s">
        <v>691</v>
      </c>
    </row>
    <row r="316" ht="12.75">
      <c r="O316" s="388" t="s">
        <v>690</v>
      </c>
    </row>
    <row r="317" ht="12.75">
      <c r="O317" s="388" t="s">
        <v>1302</v>
      </c>
    </row>
    <row r="318" ht="12.75">
      <c r="O318" s="388" t="s">
        <v>689</v>
      </c>
    </row>
    <row r="319" ht="12.75">
      <c r="O319" s="388" t="s">
        <v>688</v>
      </c>
    </row>
    <row r="320" ht="12.75">
      <c r="O320" s="388" t="s">
        <v>687</v>
      </c>
    </row>
    <row r="321" ht="12.75">
      <c r="O321" s="388" t="s">
        <v>686</v>
      </c>
    </row>
    <row r="322" ht="12.75">
      <c r="O322" s="388" t="s">
        <v>1303</v>
      </c>
    </row>
    <row r="323" ht="12.75">
      <c r="O323" s="388" t="s">
        <v>685</v>
      </c>
    </row>
    <row r="324" ht="12.75">
      <c r="O324" s="388" t="s">
        <v>684</v>
      </c>
    </row>
    <row r="325" ht="12.75">
      <c r="O325" s="388" t="s">
        <v>1304</v>
      </c>
    </row>
    <row r="326" ht="12.75">
      <c r="O326" s="388" t="s">
        <v>683</v>
      </c>
    </row>
    <row r="327" ht="12.75">
      <c r="O327" s="388" t="s">
        <v>1305</v>
      </c>
    </row>
    <row r="328" ht="12.75">
      <c r="O328" s="388" t="s">
        <v>682</v>
      </c>
    </row>
    <row r="329" ht="12.75">
      <c r="O329" s="388" t="s">
        <v>681</v>
      </c>
    </row>
    <row r="330" ht="12.75">
      <c r="O330" s="388" t="s">
        <v>680</v>
      </c>
    </row>
    <row r="331" ht="12.75">
      <c r="O331" s="388" t="s">
        <v>679</v>
      </c>
    </row>
    <row r="332" ht="12.75">
      <c r="O332" s="388" t="s">
        <v>678</v>
      </c>
    </row>
    <row r="333" ht="12.75">
      <c r="O333" s="388" t="s">
        <v>1306</v>
      </c>
    </row>
    <row r="334" ht="12.75">
      <c r="O334" s="388" t="s">
        <v>677</v>
      </c>
    </row>
    <row r="335" ht="12.75">
      <c r="O335" s="388" t="s">
        <v>676</v>
      </c>
    </row>
    <row r="336" ht="12.75">
      <c r="O336" s="388" t="s">
        <v>675</v>
      </c>
    </row>
    <row r="337" ht="12.75">
      <c r="O337" s="388" t="s">
        <v>1307</v>
      </c>
    </row>
    <row r="338" ht="12.75">
      <c r="O338" s="388" t="s">
        <v>1308</v>
      </c>
    </row>
    <row r="339" ht="12.75">
      <c r="O339" s="388" t="s">
        <v>674</v>
      </c>
    </row>
    <row r="340" ht="12.75">
      <c r="O340" s="388" t="s">
        <v>673</v>
      </c>
    </row>
    <row r="341" ht="12.75">
      <c r="O341" s="388" t="s">
        <v>672</v>
      </c>
    </row>
    <row r="342" ht="12.75">
      <c r="O342" s="388" t="s">
        <v>671</v>
      </c>
    </row>
    <row r="343" ht="12.75">
      <c r="O343" s="388" t="s">
        <v>670</v>
      </c>
    </row>
    <row r="344" ht="12.75">
      <c r="O344" s="388" t="s">
        <v>669</v>
      </c>
    </row>
    <row r="345" ht="12.75">
      <c r="O345" s="388" t="s">
        <v>668</v>
      </c>
    </row>
    <row r="346" ht="12.75">
      <c r="O346" s="388" t="s">
        <v>1309</v>
      </c>
    </row>
    <row r="347" ht="12.75">
      <c r="O347" s="388" t="s">
        <v>667</v>
      </c>
    </row>
    <row r="348" ht="12.75">
      <c r="O348" s="388" t="s">
        <v>666</v>
      </c>
    </row>
    <row r="349" ht="12.75">
      <c r="O349" s="388" t="s">
        <v>665</v>
      </c>
    </row>
    <row r="350" ht="12.75">
      <c r="O350" s="388" t="s">
        <v>664</v>
      </c>
    </row>
    <row r="351" ht="12.75">
      <c r="O351" s="388" t="s">
        <v>663</v>
      </c>
    </row>
    <row r="352" ht="12.75">
      <c r="O352" s="388" t="s">
        <v>662</v>
      </c>
    </row>
    <row r="353" ht="12.75">
      <c r="O353" s="388" t="s">
        <v>661</v>
      </c>
    </row>
    <row r="354" ht="12.75">
      <c r="O354" s="388" t="s">
        <v>660</v>
      </c>
    </row>
    <row r="355" ht="12.75">
      <c r="O355" s="388" t="s">
        <v>659</v>
      </c>
    </row>
    <row r="356" ht="12.75">
      <c r="O356" s="388" t="s">
        <v>658</v>
      </c>
    </row>
    <row r="357" ht="12.75">
      <c r="O357" s="388" t="s">
        <v>1310</v>
      </c>
    </row>
    <row r="358" ht="12.75">
      <c r="O358" s="388" t="s">
        <v>657</v>
      </c>
    </row>
    <row r="359" ht="12.75">
      <c r="O359" s="388" t="s">
        <v>656</v>
      </c>
    </row>
    <row r="360" ht="12.75">
      <c r="O360" s="388" t="s">
        <v>655</v>
      </c>
    </row>
    <row r="361" ht="12.75">
      <c r="O361" s="388" t="s">
        <v>654</v>
      </c>
    </row>
    <row r="362" ht="12.75">
      <c r="O362" s="388" t="s">
        <v>653</v>
      </c>
    </row>
    <row r="363" ht="12.75">
      <c r="O363" s="388" t="s">
        <v>652</v>
      </c>
    </row>
    <row r="364" ht="12.75">
      <c r="O364" s="388" t="s">
        <v>1311</v>
      </c>
    </row>
    <row r="365" ht="12.75">
      <c r="O365" s="388" t="s">
        <v>1312</v>
      </c>
    </row>
    <row r="366" ht="12.75">
      <c r="O366" s="388" t="s">
        <v>651</v>
      </c>
    </row>
    <row r="367" ht="12.75">
      <c r="O367" s="388" t="s">
        <v>650</v>
      </c>
    </row>
    <row r="368" ht="12.75">
      <c r="O368" s="388" t="s">
        <v>1313</v>
      </c>
    </row>
    <row r="369" ht="12.75">
      <c r="O369" s="388" t="s">
        <v>649</v>
      </c>
    </row>
    <row r="370" ht="12.75">
      <c r="O370" s="388" t="s">
        <v>648</v>
      </c>
    </row>
    <row r="371" ht="12.75">
      <c r="O371" s="388" t="s">
        <v>647</v>
      </c>
    </row>
    <row r="372" ht="12.75">
      <c r="O372" s="388" t="s">
        <v>646</v>
      </c>
    </row>
    <row r="373" ht="12.75">
      <c r="O373" s="388" t="s">
        <v>645</v>
      </c>
    </row>
    <row r="374" ht="12.75">
      <c r="O374" s="388" t="s">
        <v>644</v>
      </c>
    </row>
    <row r="375" ht="12.75">
      <c r="O375" s="388" t="s">
        <v>643</v>
      </c>
    </row>
    <row r="376" ht="12.75">
      <c r="O376" s="388" t="s">
        <v>942</v>
      </c>
    </row>
    <row r="377" ht="12.75">
      <c r="O377" s="388" t="s">
        <v>941</v>
      </c>
    </row>
    <row r="378" ht="12.75">
      <c r="O378" s="388" t="s">
        <v>1314</v>
      </c>
    </row>
    <row r="379" ht="12.75">
      <c r="O379" s="388" t="s">
        <v>1315</v>
      </c>
    </row>
    <row r="380" ht="12.75">
      <c r="O380" s="388" t="s">
        <v>940</v>
      </c>
    </row>
    <row r="381" ht="12.75">
      <c r="O381" s="388" t="s">
        <v>939</v>
      </c>
    </row>
    <row r="382" ht="12.75">
      <c r="O382" s="388" t="s">
        <v>938</v>
      </c>
    </row>
    <row r="383" ht="12.75">
      <c r="O383" s="388" t="s">
        <v>937</v>
      </c>
    </row>
    <row r="384" ht="12.75">
      <c r="O384" s="388" t="s">
        <v>936</v>
      </c>
    </row>
    <row r="385" ht="12.75">
      <c r="O385" s="388" t="s">
        <v>935</v>
      </c>
    </row>
    <row r="386" ht="12.75">
      <c r="O386" s="388" t="s">
        <v>1316</v>
      </c>
    </row>
    <row r="387" ht="12.75">
      <c r="O387" s="388" t="s">
        <v>934</v>
      </c>
    </row>
    <row r="388" ht="12.75">
      <c r="O388" s="388" t="s">
        <v>933</v>
      </c>
    </row>
    <row r="389" ht="12.75">
      <c r="O389" s="388" t="s">
        <v>932</v>
      </c>
    </row>
    <row r="390" ht="12.75">
      <c r="O390" s="388" t="s">
        <v>931</v>
      </c>
    </row>
    <row r="391" ht="12.75">
      <c r="O391" s="388" t="s">
        <v>930</v>
      </c>
    </row>
    <row r="392" ht="12.75">
      <c r="O392" s="388" t="s">
        <v>1317</v>
      </c>
    </row>
    <row r="393" ht="12.75">
      <c r="O393" s="388" t="s">
        <v>929</v>
      </c>
    </row>
    <row r="394" ht="12.75">
      <c r="O394" s="388" t="s">
        <v>928</v>
      </c>
    </row>
    <row r="395" ht="12.75">
      <c r="O395" s="388" t="s">
        <v>927</v>
      </c>
    </row>
    <row r="396" ht="12.75">
      <c r="O396" s="388" t="s">
        <v>926</v>
      </c>
    </row>
    <row r="397" ht="12.75">
      <c r="O397" s="388" t="s">
        <v>925</v>
      </c>
    </row>
    <row r="398" ht="12.75">
      <c r="O398" s="388" t="s">
        <v>924</v>
      </c>
    </row>
    <row r="399" ht="12.75">
      <c r="O399" s="388" t="s">
        <v>923</v>
      </c>
    </row>
    <row r="400" ht="12.75">
      <c r="O400" s="388" t="s">
        <v>922</v>
      </c>
    </row>
    <row r="401" ht="12.75">
      <c r="O401" s="388" t="s">
        <v>179</v>
      </c>
    </row>
    <row r="402" ht="12.75">
      <c r="O402" s="388" t="s">
        <v>180</v>
      </c>
    </row>
    <row r="403" ht="12.75">
      <c r="O403" s="388" t="s">
        <v>181</v>
      </c>
    </row>
    <row r="404" ht="12.75">
      <c r="O404" s="388" t="s">
        <v>182</v>
      </c>
    </row>
    <row r="405" ht="12.75">
      <c r="O405" s="388" t="s">
        <v>183</v>
      </c>
    </row>
    <row r="406" ht="12.75">
      <c r="O406" s="388" t="s">
        <v>1318</v>
      </c>
    </row>
    <row r="407" ht="12.75">
      <c r="O407" s="388" t="s">
        <v>184</v>
      </c>
    </row>
    <row r="408" ht="12.75">
      <c r="O408" s="388" t="s">
        <v>185</v>
      </c>
    </row>
    <row r="409" ht="12.75">
      <c r="O409" s="388" t="s">
        <v>186</v>
      </c>
    </row>
    <row r="410" ht="12.75">
      <c r="O410" s="388" t="s">
        <v>187</v>
      </c>
    </row>
    <row r="411" ht="12.75">
      <c r="O411" s="388" t="s">
        <v>188</v>
      </c>
    </row>
    <row r="412" ht="12.75">
      <c r="O412" s="388" t="s">
        <v>189</v>
      </c>
    </row>
    <row r="413" ht="12.75">
      <c r="O413" s="388" t="s">
        <v>190</v>
      </c>
    </row>
    <row r="414" ht="12.75">
      <c r="O414" s="388" t="s">
        <v>191</v>
      </c>
    </row>
    <row r="415" ht="12.75">
      <c r="O415" s="388" t="s">
        <v>192</v>
      </c>
    </row>
    <row r="416" ht="12.75">
      <c r="O416" s="388" t="s">
        <v>193</v>
      </c>
    </row>
    <row r="417" ht="12.75">
      <c r="O417" s="388" t="s">
        <v>194</v>
      </c>
    </row>
    <row r="418" ht="12.75">
      <c r="O418" s="388" t="s">
        <v>195</v>
      </c>
    </row>
    <row r="419" ht="12.75">
      <c r="O419" s="388" t="s">
        <v>196</v>
      </c>
    </row>
    <row r="420" ht="12.75">
      <c r="O420" s="388" t="s">
        <v>197</v>
      </c>
    </row>
    <row r="421" ht="12.75">
      <c r="O421" s="388" t="s">
        <v>198</v>
      </c>
    </row>
    <row r="422" ht="12.75">
      <c r="O422" s="388" t="s">
        <v>199</v>
      </c>
    </row>
    <row r="423" ht="12.75">
      <c r="O423" s="388" t="s">
        <v>200</v>
      </c>
    </row>
    <row r="424" ht="12.75">
      <c r="O424" s="388" t="s">
        <v>201</v>
      </c>
    </row>
    <row r="425" ht="12.75">
      <c r="O425" s="388" t="s">
        <v>202</v>
      </c>
    </row>
    <row r="426" ht="12.75">
      <c r="O426" s="388" t="s">
        <v>203</v>
      </c>
    </row>
    <row r="427" ht="12.75">
      <c r="O427" s="388" t="s">
        <v>204</v>
      </c>
    </row>
    <row r="428" ht="12.75">
      <c r="O428" s="388" t="s">
        <v>205</v>
      </c>
    </row>
    <row r="429" ht="12.75">
      <c r="O429" s="388" t="s">
        <v>206</v>
      </c>
    </row>
    <row r="430" ht="12.75">
      <c r="O430" s="388" t="s">
        <v>207</v>
      </c>
    </row>
    <row r="431" ht="12.75">
      <c r="O431" s="388" t="s">
        <v>208</v>
      </c>
    </row>
    <row r="432" ht="12.75">
      <c r="O432" s="388" t="s">
        <v>209</v>
      </c>
    </row>
    <row r="433" ht="12.75">
      <c r="O433" s="388" t="s">
        <v>210</v>
      </c>
    </row>
    <row r="434" ht="12.75">
      <c r="O434" s="388" t="s">
        <v>1319</v>
      </c>
    </row>
    <row r="435" ht="12.75">
      <c r="O435" s="388" t="s">
        <v>211</v>
      </c>
    </row>
    <row r="436" ht="12.75">
      <c r="O436" s="388" t="s">
        <v>212</v>
      </c>
    </row>
    <row r="437" ht="12.75">
      <c r="O437" s="388" t="s">
        <v>213</v>
      </c>
    </row>
    <row r="438" ht="12.75">
      <c r="O438" s="388" t="s">
        <v>214</v>
      </c>
    </row>
    <row r="439" ht="12.75">
      <c r="O439" s="388" t="s">
        <v>215</v>
      </c>
    </row>
    <row r="440" ht="12.75">
      <c r="O440" s="388" t="s">
        <v>1329</v>
      </c>
    </row>
    <row r="441" ht="12.75">
      <c r="O441" s="388" t="s">
        <v>1330</v>
      </c>
    </row>
    <row r="442" ht="12.75">
      <c r="O442" s="388" t="s">
        <v>1320</v>
      </c>
    </row>
    <row r="443" ht="12.75">
      <c r="O443" s="388" t="s">
        <v>1321</v>
      </c>
    </row>
    <row r="444" ht="12.75">
      <c r="O444" s="388" t="s">
        <v>1331</v>
      </c>
    </row>
    <row r="445" ht="12.75">
      <c r="O445" s="388" t="s">
        <v>1322</v>
      </c>
    </row>
    <row r="446" ht="12.75">
      <c r="O446" s="388" t="s">
        <v>1332</v>
      </c>
    </row>
    <row r="447" ht="12.75">
      <c r="O447" s="388" t="s">
        <v>1333</v>
      </c>
    </row>
    <row r="448" ht="12.75">
      <c r="O448" s="388" t="s">
        <v>1334</v>
      </c>
    </row>
    <row r="449" ht="12.75">
      <c r="O449" s="388" t="s">
        <v>1335</v>
      </c>
    </row>
    <row r="450" ht="12.75">
      <c r="O450" s="388" t="s">
        <v>1336</v>
      </c>
    </row>
    <row r="451" ht="12.75">
      <c r="O451" s="388" t="s">
        <v>1337</v>
      </c>
    </row>
    <row r="452" ht="12.75">
      <c r="O452" s="388" t="s">
        <v>1338</v>
      </c>
    </row>
    <row r="453" ht="12.75">
      <c r="O453" s="388" t="s">
        <v>1339</v>
      </c>
    </row>
    <row r="454" ht="12.75">
      <c r="O454" s="388" t="s">
        <v>1340</v>
      </c>
    </row>
    <row r="455" ht="12.75">
      <c r="O455" s="388" t="s">
        <v>1341</v>
      </c>
    </row>
    <row r="456" ht="12.75">
      <c r="O456" s="388" t="s">
        <v>1342</v>
      </c>
    </row>
    <row r="457" ht="12.75">
      <c r="O457" s="388" t="s">
        <v>1343</v>
      </c>
    </row>
    <row r="458" ht="12.75">
      <c r="O458" s="388" t="s">
        <v>1344</v>
      </c>
    </row>
    <row r="459" ht="12.75">
      <c r="O459" s="388" t="s">
        <v>1323</v>
      </c>
    </row>
    <row r="460" ht="12.75">
      <c r="O460" s="388" t="s">
        <v>1345</v>
      </c>
    </row>
    <row r="461" ht="12.75">
      <c r="O461" s="388" t="s">
        <v>1346</v>
      </c>
    </row>
    <row r="462" ht="12.75">
      <c r="O462" s="388" t="s">
        <v>1347</v>
      </c>
    </row>
  </sheetData>
  <sheetProtection password="F53C" sheet="1" objects="1" scenarios="1" selectLockedCells="1"/>
  <mergeCells count="220">
    <mergeCell ref="B166:H166"/>
    <mergeCell ref="F6:I6"/>
    <mergeCell ref="B35:F35"/>
    <mergeCell ref="B27:F27"/>
    <mergeCell ref="B28:F28"/>
    <mergeCell ref="B29:F29"/>
    <mergeCell ref="B30:F30"/>
    <mergeCell ref="B31:F31"/>
    <mergeCell ref="B32:F32"/>
    <mergeCell ref="B33:F33"/>
    <mergeCell ref="B34:F34"/>
    <mergeCell ref="B23:F23"/>
    <mergeCell ref="B24:F24"/>
    <mergeCell ref="B25:F25"/>
    <mergeCell ref="B26:F26"/>
    <mergeCell ref="B106:I106"/>
    <mergeCell ref="B110:H110"/>
    <mergeCell ref="B115:H115"/>
    <mergeCell ref="B114:H114"/>
    <mergeCell ref="B113:H113"/>
    <mergeCell ref="B112:H112"/>
    <mergeCell ref="B111:H111"/>
    <mergeCell ref="B81:E81"/>
    <mergeCell ref="B105:E105"/>
    <mergeCell ref="B107:I107"/>
    <mergeCell ref="B82:E82"/>
    <mergeCell ref="B83:E83"/>
    <mergeCell ref="B84:E84"/>
    <mergeCell ref="B103:E103"/>
    <mergeCell ref="B101:E101"/>
    <mergeCell ref="B102:E102"/>
    <mergeCell ref="B92:E92"/>
    <mergeCell ref="B52:E52"/>
    <mergeCell ref="B104:E104"/>
    <mergeCell ref="B91:E91"/>
    <mergeCell ref="B76:E76"/>
    <mergeCell ref="B77:E77"/>
    <mergeCell ref="B78:E78"/>
    <mergeCell ref="B79:E79"/>
    <mergeCell ref="B80:E80"/>
    <mergeCell ref="B94:E94"/>
    <mergeCell ref="B95:E95"/>
    <mergeCell ref="B72:E72"/>
    <mergeCell ref="B75:E75"/>
    <mergeCell ref="B68:E68"/>
    <mergeCell ref="B69:E69"/>
    <mergeCell ref="B73:E73"/>
    <mergeCell ref="B74:E74"/>
    <mergeCell ref="B70:E70"/>
    <mergeCell ref="B71:E71"/>
    <mergeCell ref="C5:E5"/>
    <mergeCell ref="C6:E6"/>
    <mergeCell ref="A8:B13"/>
    <mergeCell ref="A5:B5"/>
    <mergeCell ref="D8:E8"/>
    <mergeCell ref="D13:E13"/>
    <mergeCell ref="D9:E9"/>
    <mergeCell ref="D12:E12"/>
    <mergeCell ref="D11:E11"/>
    <mergeCell ref="D10:E10"/>
    <mergeCell ref="A6:B6"/>
    <mergeCell ref="B40:E40"/>
    <mergeCell ref="B51:E51"/>
    <mergeCell ref="B50:E50"/>
    <mergeCell ref="B49:E49"/>
    <mergeCell ref="B43:E43"/>
    <mergeCell ref="B44:E44"/>
    <mergeCell ref="B45:E45"/>
    <mergeCell ref="B46:E46"/>
    <mergeCell ref="B47:E47"/>
    <mergeCell ref="B208:F208"/>
    <mergeCell ref="B191:G191"/>
    <mergeCell ref="B190:G190"/>
    <mergeCell ref="B193:G193"/>
    <mergeCell ref="B192:G192"/>
    <mergeCell ref="B194:G194"/>
    <mergeCell ref="H118:I118"/>
    <mergeCell ref="H119:I119"/>
    <mergeCell ref="B123:G123"/>
    <mergeCell ref="B122:G122"/>
    <mergeCell ref="B121:G121"/>
    <mergeCell ref="B131:G131"/>
    <mergeCell ref="B130:G130"/>
    <mergeCell ref="B129:G129"/>
    <mergeCell ref="A118:A119"/>
    <mergeCell ref="B118:G119"/>
    <mergeCell ref="B127:G127"/>
    <mergeCell ref="B126:G126"/>
    <mergeCell ref="E243:G243"/>
    <mergeCell ref="B185:E185"/>
    <mergeCell ref="B184:E184"/>
    <mergeCell ref="A180:A181"/>
    <mergeCell ref="F180:G180"/>
    <mergeCell ref="B180:E181"/>
    <mergeCell ref="B201:F201"/>
    <mergeCell ref="B202:F202"/>
    <mergeCell ref="B209:F209"/>
    <mergeCell ref="B211:F211"/>
    <mergeCell ref="A14:B19"/>
    <mergeCell ref="D19:E19"/>
    <mergeCell ref="D18:E18"/>
    <mergeCell ref="D17:E17"/>
    <mergeCell ref="D16:E16"/>
    <mergeCell ref="D15:E15"/>
    <mergeCell ref="D14:E14"/>
    <mergeCell ref="E251:G251"/>
    <mergeCell ref="B56:E56"/>
    <mergeCell ref="B55:E55"/>
    <mergeCell ref="B90:E90"/>
    <mergeCell ref="B100:E100"/>
    <mergeCell ref="B120:G120"/>
    <mergeCell ref="B135:G135"/>
    <mergeCell ref="B134:G134"/>
    <mergeCell ref="B133:G133"/>
    <mergeCell ref="E244:G245"/>
    <mergeCell ref="B145:H145"/>
    <mergeCell ref="B144:H144"/>
    <mergeCell ref="B143:H143"/>
    <mergeCell ref="E246:G250"/>
    <mergeCell ref="G169:I169"/>
    <mergeCell ref="B172:C172"/>
    <mergeCell ref="B171:C171"/>
    <mergeCell ref="B170:C170"/>
    <mergeCell ref="B230:H230"/>
    <mergeCell ref="B210:F210"/>
    <mergeCell ref="B132:G132"/>
    <mergeCell ref="B159:H159"/>
    <mergeCell ref="B158:H158"/>
    <mergeCell ref="B128:G128"/>
    <mergeCell ref="B139:H139"/>
    <mergeCell ref="B151:H151"/>
    <mergeCell ref="B138:H138"/>
    <mergeCell ref="B148:H148"/>
    <mergeCell ref="B154:H154"/>
    <mergeCell ref="B153:H153"/>
    <mergeCell ref="H180:I180"/>
    <mergeCell ref="B177:H177"/>
    <mergeCell ref="D169:F169"/>
    <mergeCell ref="B169:C169"/>
    <mergeCell ref="B176:C176"/>
    <mergeCell ref="B175:C175"/>
    <mergeCell ref="B174:C174"/>
    <mergeCell ref="B173:C173"/>
    <mergeCell ref="B223:F223"/>
    <mergeCell ref="B222:F222"/>
    <mergeCell ref="B187:H187"/>
    <mergeCell ref="B195:H195"/>
    <mergeCell ref="B198:F198"/>
    <mergeCell ref="B199:F199"/>
    <mergeCell ref="B200:F200"/>
    <mergeCell ref="B203:I203"/>
    <mergeCell ref="B207:F207"/>
    <mergeCell ref="B206:F206"/>
    <mergeCell ref="B227:F227"/>
    <mergeCell ref="B226:F226"/>
    <mergeCell ref="B225:F225"/>
    <mergeCell ref="B224:F224"/>
    <mergeCell ref="B231:H231"/>
    <mergeCell ref="B232:H232"/>
    <mergeCell ref="B233:H233"/>
    <mergeCell ref="B240:H240"/>
    <mergeCell ref="B234:H234"/>
    <mergeCell ref="B235:H235"/>
    <mergeCell ref="B241:H241"/>
    <mergeCell ref="B236:H236"/>
    <mergeCell ref="B237:H237"/>
    <mergeCell ref="B238:H238"/>
    <mergeCell ref="B239:H239"/>
    <mergeCell ref="B140:H140"/>
    <mergeCell ref="B53:E53"/>
    <mergeCell ref="B54:E54"/>
    <mergeCell ref="B63:E63"/>
    <mergeCell ref="B57:E57"/>
    <mergeCell ref="B87:E87"/>
    <mergeCell ref="B88:E88"/>
    <mergeCell ref="B89:E89"/>
    <mergeCell ref="B60:E60"/>
    <mergeCell ref="B59:E59"/>
    <mergeCell ref="B65:E65"/>
    <mergeCell ref="B66:E66"/>
    <mergeCell ref="B67:E67"/>
    <mergeCell ref="B152:H152"/>
    <mergeCell ref="B146:H146"/>
    <mergeCell ref="B125:G125"/>
    <mergeCell ref="B124:G124"/>
    <mergeCell ref="B142:H142"/>
    <mergeCell ref="B141:H141"/>
    <mergeCell ref="B147:H147"/>
    <mergeCell ref="B221:F221"/>
    <mergeCell ref="B216:F216"/>
    <mergeCell ref="B212:I212"/>
    <mergeCell ref="B220:F220"/>
    <mergeCell ref="B219:F219"/>
    <mergeCell ref="B218:F218"/>
    <mergeCell ref="B217:F217"/>
    <mergeCell ref="B215:F215"/>
    <mergeCell ref="B96:E96"/>
    <mergeCell ref="B97:E97"/>
    <mergeCell ref="B98:E98"/>
    <mergeCell ref="B99:E99"/>
    <mergeCell ref="B157:H157"/>
    <mergeCell ref="B156:H156"/>
    <mergeCell ref="B155:H155"/>
    <mergeCell ref="B186:E186"/>
    <mergeCell ref="B161:H161"/>
    <mergeCell ref="B160:H160"/>
    <mergeCell ref="B183:E183"/>
    <mergeCell ref="B182:E182"/>
    <mergeCell ref="B164:H164"/>
    <mergeCell ref="B165:H165"/>
    <mergeCell ref="H21:I21"/>
    <mergeCell ref="A21:G21"/>
    <mergeCell ref="B93:E93"/>
    <mergeCell ref="B64:E64"/>
    <mergeCell ref="B36:I36"/>
    <mergeCell ref="B39:E39"/>
    <mergeCell ref="B58:E58"/>
    <mergeCell ref="B42:E42"/>
    <mergeCell ref="B41:E41"/>
    <mergeCell ref="B48:E48"/>
  </mergeCells>
  <conditionalFormatting sqref="I115 I148 H135:I135 I161 G227:H227">
    <cfRule type="cellIs" priority="1" dxfId="0" operator="equal" stopIfTrue="1">
      <formula>"ΛΑΘΟΣ"</formula>
    </cfRule>
  </conditionalFormatting>
  <conditionalFormatting sqref="I177 I187 I195">
    <cfRule type="cellIs" priority="2" dxfId="0" operator="equal" stopIfTrue="1">
      <formula>"Δηλώστε Δίκτυο"</formula>
    </cfRule>
  </conditionalFormatting>
  <conditionalFormatting sqref="I24:I32 I34 I199:I200 I207:I209 I222:I225 I217:I219">
    <cfRule type="cellIs" priority="3" dxfId="0" operator="equal" stopIfTrue="1">
      <formula>0</formula>
    </cfRule>
    <cfRule type="cellIs" priority="4" dxfId="1" operator="greaterThan" stopIfTrue="1">
      <formula>0</formula>
    </cfRule>
  </conditionalFormatting>
  <conditionalFormatting sqref="G202:H202 G211:H211">
    <cfRule type="cellIs" priority="5" dxfId="0" operator="equal" stopIfTrue="1">
      <formula>"Δηλώστε Στοιχεία"</formula>
    </cfRule>
  </conditionalFormatting>
  <conditionalFormatting sqref="F88:I105">
    <cfRule type="cellIs" priority="6" dxfId="1" operator="equal" stopIfTrue="1">
      <formula>0</formula>
    </cfRule>
    <cfRule type="cellIs" priority="7" dxfId="2" operator="greaterThan" stopIfTrue="1">
      <formula>0</formula>
    </cfRule>
  </conditionalFormatting>
  <conditionalFormatting sqref="G24:H24">
    <cfRule type="cellIs" priority="8" dxfId="3" operator="greaterThan" stopIfTrue="1">
      <formula>0</formula>
    </cfRule>
  </conditionalFormatting>
  <conditionalFormatting sqref="G25:H28">
    <cfRule type="cellIs" priority="9" dxfId="4" operator="greaterThan" stopIfTrue="1">
      <formula>0</formula>
    </cfRule>
  </conditionalFormatting>
  <conditionalFormatting sqref="M19">
    <cfRule type="cellIs" priority="10" dxfId="5" operator="equal" stopIfTrue="1">
      <formula>"Ταχ. Έσοδα άνω των € 45 χιλ."</formula>
    </cfRule>
    <cfRule type="cellIs" priority="11" dxfId="6" operator="equal" stopIfTrue="1">
      <formula>"Ταχ. Έσοδα κάτω των € 45 χιλ."</formula>
    </cfRule>
  </conditionalFormatting>
  <conditionalFormatting sqref="F6:I6">
    <cfRule type="cellIs" priority="12" dxfId="7" operator="equal" stopIfTrue="1">
      <formula>"Συμπληρώστε το πεδίο της κατηγορίας Γενικής Άδειας σύμφωνα με τη Βεβαίωση Εγγραφής στο Μητρώο ταχ. επιχ. της ΕΕΤΤ"</formula>
    </cfRule>
  </conditionalFormatting>
  <dataValidations count="3">
    <dataValidation type="list" allowBlank="1" showInputMessage="1" showErrorMessage="1" promptTitle="Κατηγορία Γενικής Άδειας" prompt="Επιλέξτε από λίστα&#10;&#10;Η κατηγορία Γενικής Άδειας αναφέρεται στη Βεβαίωση Εγγραφής της επιχείρησης στο Μητρώο Ταχυδρομικών Επιχειρήσεων της ΕΕΤΤ." errorTitle="Κατηγορία Γενικής Άδειας" error="Παρακαλώ επιλέξτε από λίστα" sqref="C6:E6">
      <formula1>"Τοπική, Περιφερειακή, Εθνική"</formula1>
    </dataValidation>
    <dataValidation type="list" allowBlank="1" showInputMessage="1" showErrorMessage="1" promptTitle="Αριθμός Μητρώου &amp; Επωνυμία" prompt="Επιλογή από λίστα (αύξουσα ταξινόμηση βάσει Αριθμού Μητρώου).&#10;&#10;Συμπληρώνονται αυτόματα και τα δηλωθέντα στοιχεία έδρας της Εταιρείας.&#10;&#10;Σε περίπτωση μεταβολής των στοιχείων της Εταιρείας ΥΠΟΧΡΕΟΥΣΤΕ σε υποβολή Δήλωσης Τροποποίησης." errorTitle="Άκυρη εισαγωγή δεδομένων" error="Παρακαλώ επιλέξατε από λίστα δεδομένων" sqref="C5:E5">
      <formula1>$O$2:$O$462</formula1>
    </dataValidation>
    <dataValidation type="list" allowBlank="1" showInputMessage="1" showErrorMessage="1" sqref="H21:I21">
      <formula1>"ΝΑΙ, η επιχείρησή μου είχε έσοδα από ταχ. δραστηριότητα,ΌΧΙ, η επιχείρησή μου δεν είχε έσοδα από ταχ. δραστηριότητα"</formula1>
    </dataValidation>
  </dataValidations>
  <printOptions/>
  <pageMargins left="0.7086614173228347" right="0.7086614173228347" top="0.9055118110236221" bottom="0.4724409448818898" header="0.2362204724409449" footer="0.1968503937007874"/>
  <pageSetup horizontalDpi="600" verticalDpi="600" orientation="portrait" paperSize="9" scale="50" r:id="rId2"/>
  <headerFooter alignWithMargins="0">
    <oddHeader>&amp;L&amp;G&amp;C&amp;"Tahoma,Έντονα"&amp;12&amp;U
</oddHeader>
    <oddFooter>&amp;L&amp;A&amp;RΣελίδα &amp;P από &amp;N</oddFooter>
  </headerFooter>
  <rowBreaks count="2" manualBreakCount="2">
    <brk id="85" max="8" man="1"/>
    <brk id="178" max="8" man="1"/>
  </rowBreaks>
  <colBreaks count="1" manualBreakCount="1">
    <brk id="9" max="229" man="1"/>
  </colBreaks>
  <legacyDrawingHF r:id="rId1"/>
</worksheet>
</file>

<file path=xl/worksheets/sheet2.xml><?xml version="1.0" encoding="utf-8"?>
<worksheet xmlns="http://schemas.openxmlformats.org/spreadsheetml/2006/main" xmlns:r="http://schemas.openxmlformats.org/officeDocument/2006/relationships">
  <dimension ref="A1:Q137"/>
  <sheetViews>
    <sheetView view="pageBreakPreview" zoomScale="110" zoomScaleSheetLayoutView="110" workbookViewId="0" topLeftCell="A1">
      <selection activeCell="A25" sqref="A25:J25"/>
    </sheetView>
  </sheetViews>
  <sheetFormatPr defaultColWidth="9.140625" defaultRowHeight="12.75"/>
  <cols>
    <col min="1" max="1" width="10.57421875" style="34" customWidth="1"/>
    <col min="2" max="2" width="6.57421875" style="1" customWidth="1"/>
    <col min="3" max="9" width="9.140625" style="1" customWidth="1"/>
    <col min="10" max="10" width="49.421875" style="1" customWidth="1"/>
    <col min="11" max="16384" width="9.140625" style="1" customWidth="1"/>
  </cols>
  <sheetData>
    <row r="1" spans="1:10" ht="15">
      <c r="A1" s="608" t="s">
        <v>1025</v>
      </c>
      <c r="B1" s="608"/>
      <c r="C1" s="608"/>
      <c r="D1" s="608"/>
      <c r="E1" s="608"/>
      <c r="F1" s="608"/>
      <c r="G1" s="608"/>
      <c r="H1" s="608"/>
      <c r="I1" s="608"/>
      <c r="J1" s="608"/>
    </row>
    <row r="2" spans="1:10" ht="12.75">
      <c r="A2" s="373" t="s">
        <v>1026</v>
      </c>
      <c r="B2" s="373"/>
      <c r="C2" s="373"/>
      <c r="D2" s="373"/>
      <c r="E2" s="373"/>
      <c r="F2" s="373"/>
      <c r="G2" s="373"/>
      <c r="H2" s="373"/>
      <c r="I2" s="373"/>
      <c r="J2" s="373"/>
    </row>
    <row r="3" spans="1:10" ht="12.75">
      <c r="A3" s="374" t="s">
        <v>302</v>
      </c>
      <c r="B3" s="375"/>
      <c r="C3" s="375"/>
      <c r="D3" s="375"/>
      <c r="E3" s="375"/>
      <c r="F3" s="375"/>
      <c r="G3" s="375"/>
      <c r="H3" s="375"/>
      <c r="I3" s="375"/>
      <c r="J3" s="375"/>
    </row>
    <row r="4" spans="1:10" ht="19.5" customHeight="1">
      <c r="A4" s="30" t="s">
        <v>353</v>
      </c>
      <c r="B4" s="30"/>
      <c r="C4" s="609" t="s">
        <v>144</v>
      </c>
      <c r="D4" s="610"/>
      <c r="E4" s="610"/>
      <c r="F4" s="610"/>
      <c r="G4" s="610"/>
      <c r="H4" s="610"/>
      <c r="I4" s="610"/>
      <c r="J4" s="610"/>
    </row>
    <row r="5" spans="1:10" ht="27.75" customHeight="1">
      <c r="A5" s="31" t="s">
        <v>354</v>
      </c>
      <c r="B5" s="31"/>
      <c r="C5" s="611" t="s">
        <v>300</v>
      </c>
      <c r="D5" s="612"/>
      <c r="E5" s="612"/>
      <c r="F5" s="612"/>
      <c r="G5" s="612"/>
      <c r="H5" s="612"/>
      <c r="I5" s="612"/>
      <c r="J5" s="613"/>
    </row>
    <row r="6" spans="1:10" ht="12.75">
      <c r="A6" s="74"/>
      <c r="B6" s="44"/>
      <c r="C6" s="44"/>
      <c r="D6" s="44"/>
      <c r="E6" s="44"/>
      <c r="F6" s="44"/>
      <c r="G6" s="44"/>
      <c r="H6" s="44"/>
      <c r="I6" s="44"/>
      <c r="J6" s="44"/>
    </row>
    <row r="7" spans="1:10" ht="12.75">
      <c r="A7" s="614" t="s">
        <v>291</v>
      </c>
      <c r="B7" s="614"/>
      <c r="C7" s="614"/>
      <c r="D7" s="614"/>
      <c r="E7" s="614"/>
      <c r="F7" s="614"/>
      <c r="G7" s="614"/>
      <c r="H7" s="614"/>
      <c r="I7" s="614"/>
      <c r="J7" s="614"/>
    </row>
    <row r="8" spans="1:10" ht="39.75" customHeight="1">
      <c r="A8" s="599" t="s">
        <v>1399</v>
      </c>
      <c r="B8" s="599"/>
      <c r="C8" s="599"/>
      <c r="D8" s="600" t="s">
        <v>312</v>
      </c>
      <c r="E8" s="601"/>
      <c r="F8" s="601"/>
      <c r="G8" s="601"/>
      <c r="H8" s="601"/>
      <c r="I8" s="601"/>
      <c r="J8" s="601"/>
    </row>
    <row r="9" spans="1:10" ht="25.5" customHeight="1">
      <c r="A9" s="585" t="s">
        <v>355</v>
      </c>
      <c r="B9" s="585"/>
      <c r="C9" s="585"/>
      <c r="D9" s="602" t="s">
        <v>313</v>
      </c>
      <c r="E9" s="603"/>
      <c r="F9" s="603"/>
      <c r="G9" s="603"/>
      <c r="H9" s="603"/>
      <c r="I9" s="603"/>
      <c r="J9" s="604"/>
    </row>
    <row r="10" spans="1:10" ht="12.75" customHeight="1">
      <c r="A10" s="605" t="s">
        <v>356</v>
      </c>
      <c r="B10" s="605"/>
      <c r="C10" s="605"/>
      <c r="D10" s="605"/>
      <c r="E10" s="605"/>
      <c r="F10" s="605"/>
      <c r="G10" s="605"/>
      <c r="H10" s="605"/>
      <c r="I10" s="605"/>
      <c r="J10" s="605"/>
    </row>
    <row r="11" spans="1:10" ht="12.75" customHeight="1">
      <c r="A11" s="585" t="s">
        <v>1420</v>
      </c>
      <c r="B11" s="585"/>
      <c r="C11" s="585"/>
      <c r="D11" s="575" t="s">
        <v>289</v>
      </c>
      <c r="E11" s="576"/>
      <c r="F11" s="576"/>
      <c r="G11" s="576"/>
      <c r="H11" s="576"/>
      <c r="I11" s="576"/>
      <c r="J11" s="577"/>
    </row>
    <row r="12" spans="1:10" ht="12.75" customHeight="1">
      <c r="A12" s="585" t="s">
        <v>326</v>
      </c>
      <c r="B12" s="585"/>
      <c r="C12" s="585"/>
      <c r="D12" s="578"/>
      <c r="E12" s="579"/>
      <c r="F12" s="579"/>
      <c r="G12" s="579"/>
      <c r="H12" s="579"/>
      <c r="I12" s="579"/>
      <c r="J12" s="580"/>
    </row>
    <row r="13" spans="1:10" ht="12.75" customHeight="1">
      <c r="A13" s="585" t="s">
        <v>327</v>
      </c>
      <c r="B13" s="585"/>
      <c r="C13" s="585"/>
      <c r="D13" s="578"/>
      <c r="E13" s="579"/>
      <c r="F13" s="579"/>
      <c r="G13" s="579"/>
      <c r="H13" s="579"/>
      <c r="I13" s="579"/>
      <c r="J13" s="580"/>
    </row>
    <row r="14" spans="1:10" ht="12.75" customHeight="1">
      <c r="A14" s="584" t="s">
        <v>328</v>
      </c>
      <c r="B14" s="584"/>
      <c r="C14" s="584"/>
      <c r="D14" s="578"/>
      <c r="E14" s="579"/>
      <c r="F14" s="579"/>
      <c r="G14" s="579"/>
      <c r="H14" s="579"/>
      <c r="I14" s="579"/>
      <c r="J14" s="580"/>
    </row>
    <row r="15" spans="1:10" ht="12.75" customHeight="1">
      <c r="A15" s="585" t="s">
        <v>329</v>
      </c>
      <c r="B15" s="585"/>
      <c r="C15" s="585"/>
      <c r="D15" s="578"/>
      <c r="E15" s="579"/>
      <c r="F15" s="579"/>
      <c r="G15" s="579"/>
      <c r="H15" s="579"/>
      <c r="I15" s="579"/>
      <c r="J15" s="580"/>
    </row>
    <row r="16" spans="1:10" ht="12.75" customHeight="1">
      <c r="A16" s="585" t="s">
        <v>330</v>
      </c>
      <c r="B16" s="585"/>
      <c r="C16" s="585"/>
      <c r="D16" s="581"/>
      <c r="E16" s="582"/>
      <c r="F16" s="582"/>
      <c r="G16" s="582"/>
      <c r="H16" s="582"/>
      <c r="I16" s="582"/>
      <c r="J16" s="583"/>
    </row>
    <row r="17" spans="1:10" ht="25.5" customHeight="1">
      <c r="A17" s="606" t="s">
        <v>357</v>
      </c>
      <c r="B17" s="607"/>
      <c r="C17" s="607"/>
      <c r="D17" s="607"/>
      <c r="E17" s="607"/>
      <c r="F17" s="607"/>
      <c r="G17" s="607"/>
      <c r="H17" s="607"/>
      <c r="I17" s="607"/>
      <c r="J17" s="607"/>
    </row>
    <row r="18" spans="1:10" ht="12.75" customHeight="1">
      <c r="A18" s="587" t="s">
        <v>1420</v>
      </c>
      <c r="B18" s="587"/>
      <c r="C18" s="587"/>
      <c r="D18" s="575" t="s">
        <v>290</v>
      </c>
      <c r="E18" s="576"/>
      <c r="F18" s="576"/>
      <c r="G18" s="576"/>
      <c r="H18" s="576"/>
      <c r="I18" s="576"/>
      <c r="J18" s="577"/>
    </row>
    <row r="19" spans="1:10" ht="12.75" customHeight="1">
      <c r="A19" s="587" t="s">
        <v>326</v>
      </c>
      <c r="B19" s="587"/>
      <c r="C19" s="587"/>
      <c r="D19" s="578"/>
      <c r="E19" s="579"/>
      <c r="F19" s="579"/>
      <c r="G19" s="579"/>
      <c r="H19" s="579"/>
      <c r="I19" s="579"/>
      <c r="J19" s="580"/>
    </row>
    <row r="20" spans="1:10" ht="12.75" customHeight="1">
      <c r="A20" s="587" t="s">
        <v>327</v>
      </c>
      <c r="B20" s="587"/>
      <c r="C20" s="587"/>
      <c r="D20" s="578"/>
      <c r="E20" s="579"/>
      <c r="F20" s="579"/>
      <c r="G20" s="579"/>
      <c r="H20" s="579"/>
      <c r="I20" s="579"/>
      <c r="J20" s="580"/>
    </row>
    <row r="21" spans="1:10" ht="12.75" customHeight="1">
      <c r="A21" s="625" t="s">
        <v>328</v>
      </c>
      <c r="B21" s="625"/>
      <c r="C21" s="625"/>
      <c r="D21" s="578"/>
      <c r="E21" s="579"/>
      <c r="F21" s="579"/>
      <c r="G21" s="579"/>
      <c r="H21" s="579"/>
      <c r="I21" s="579"/>
      <c r="J21" s="580"/>
    </row>
    <row r="22" spans="1:10" ht="12.75" customHeight="1">
      <c r="A22" s="587" t="s">
        <v>329</v>
      </c>
      <c r="B22" s="587"/>
      <c r="C22" s="587"/>
      <c r="D22" s="578"/>
      <c r="E22" s="579"/>
      <c r="F22" s="579"/>
      <c r="G22" s="579"/>
      <c r="H22" s="579"/>
      <c r="I22" s="579"/>
      <c r="J22" s="580"/>
    </row>
    <row r="23" spans="1:10" ht="12.75" customHeight="1">
      <c r="A23" s="587" t="s">
        <v>330</v>
      </c>
      <c r="B23" s="587"/>
      <c r="C23" s="587"/>
      <c r="D23" s="581"/>
      <c r="E23" s="582"/>
      <c r="F23" s="582"/>
      <c r="G23" s="582"/>
      <c r="H23" s="582"/>
      <c r="I23" s="582"/>
      <c r="J23" s="583"/>
    </row>
    <row r="24" spans="1:10" ht="12.75">
      <c r="A24" s="74"/>
      <c r="B24" s="44"/>
      <c r="C24" s="44"/>
      <c r="D24" s="44"/>
      <c r="E24" s="44"/>
      <c r="F24" s="44"/>
      <c r="G24" s="44"/>
      <c r="H24" s="44"/>
      <c r="I24" s="44"/>
      <c r="J24" s="44"/>
    </row>
    <row r="25" spans="1:10" ht="16.5" customHeight="1">
      <c r="A25" s="586" t="s">
        <v>358</v>
      </c>
      <c r="B25" s="586"/>
      <c r="C25" s="586"/>
      <c r="D25" s="586"/>
      <c r="E25" s="586"/>
      <c r="F25" s="586"/>
      <c r="G25" s="586"/>
      <c r="H25" s="586"/>
      <c r="I25" s="586"/>
      <c r="J25" s="586"/>
    </row>
    <row r="26" spans="1:10" ht="12.75">
      <c r="A26" s="74"/>
      <c r="B26" s="44"/>
      <c r="C26" s="44"/>
      <c r="D26" s="44"/>
      <c r="E26" s="44"/>
      <c r="F26" s="44"/>
      <c r="G26" s="44"/>
      <c r="H26" s="44"/>
      <c r="I26" s="44"/>
      <c r="J26" s="44"/>
    </row>
    <row r="27" spans="1:10" ht="24.75" customHeight="1">
      <c r="A27" s="387" t="s">
        <v>1349</v>
      </c>
      <c r="B27" s="42"/>
      <c r="C27" s="42"/>
      <c r="D27" s="42"/>
      <c r="E27" s="42"/>
      <c r="F27" s="42"/>
      <c r="G27" s="42"/>
      <c r="H27" s="42"/>
      <c r="I27" s="42"/>
      <c r="J27" s="43"/>
    </row>
    <row r="28" spans="1:10" ht="12.75">
      <c r="A28" s="386" t="s">
        <v>1350</v>
      </c>
      <c r="B28" s="152"/>
      <c r="C28" s="152"/>
      <c r="D28" s="152"/>
      <c r="E28" s="152"/>
      <c r="F28" s="152"/>
      <c r="G28" s="152"/>
      <c r="H28" s="152"/>
      <c r="I28" s="152"/>
      <c r="J28" s="153"/>
    </row>
    <row r="29" spans="1:10" ht="12.75">
      <c r="A29" s="74"/>
      <c r="B29" s="44"/>
      <c r="C29" s="44"/>
      <c r="D29" s="44"/>
      <c r="E29" s="44"/>
      <c r="F29" s="44"/>
      <c r="G29" s="44"/>
      <c r="H29" s="44"/>
      <c r="I29" s="44"/>
      <c r="J29" s="44"/>
    </row>
    <row r="30" spans="1:11" ht="25.5" customHeight="1">
      <c r="A30" s="33" t="s">
        <v>72</v>
      </c>
      <c r="B30" s="622" t="s">
        <v>140</v>
      </c>
      <c r="C30" s="623"/>
      <c r="D30" s="623"/>
      <c r="E30" s="623"/>
      <c r="F30" s="623"/>
      <c r="G30" s="623"/>
      <c r="H30" s="623"/>
      <c r="I30" s="623"/>
      <c r="J30" s="624"/>
      <c r="K30" s="2"/>
    </row>
    <row r="31" spans="1:10" ht="12.75" customHeight="1">
      <c r="A31" s="144" t="s">
        <v>74</v>
      </c>
      <c r="B31" s="594" t="s">
        <v>293</v>
      </c>
      <c r="C31" s="573"/>
      <c r="D31" s="573"/>
      <c r="E31" s="573"/>
      <c r="F31" s="573"/>
      <c r="G31" s="573"/>
      <c r="H31" s="573"/>
      <c r="I31" s="573"/>
      <c r="J31" s="598"/>
    </row>
    <row r="32" spans="1:10" ht="12.75" customHeight="1">
      <c r="A32" s="146"/>
      <c r="B32" s="615"/>
      <c r="C32" s="616"/>
      <c r="D32" s="616"/>
      <c r="E32" s="616"/>
      <c r="F32" s="616"/>
      <c r="G32" s="616"/>
      <c r="H32" s="616"/>
      <c r="I32" s="616"/>
      <c r="J32" s="617"/>
    </row>
    <row r="33" spans="1:10" ht="12.75" customHeight="1">
      <c r="A33" s="146"/>
      <c r="B33" s="618" t="s">
        <v>292</v>
      </c>
      <c r="C33" s="619"/>
      <c r="D33" s="619"/>
      <c r="E33" s="619"/>
      <c r="F33" s="619"/>
      <c r="G33" s="619"/>
      <c r="H33" s="619"/>
      <c r="I33" s="619"/>
      <c r="J33" s="620"/>
    </row>
    <row r="34" spans="1:10" ht="12.75" customHeight="1">
      <c r="A34" s="146"/>
      <c r="B34" s="621"/>
      <c r="C34" s="619"/>
      <c r="D34" s="619"/>
      <c r="E34" s="619"/>
      <c r="F34" s="619"/>
      <c r="G34" s="619"/>
      <c r="H34" s="619"/>
      <c r="I34" s="619"/>
      <c r="J34" s="620"/>
    </row>
    <row r="35" spans="1:10" ht="26.25" customHeight="1">
      <c r="A35" s="162" t="s">
        <v>75</v>
      </c>
      <c r="B35" s="594" t="s">
        <v>294</v>
      </c>
      <c r="C35" s="573"/>
      <c r="D35" s="573"/>
      <c r="E35" s="573"/>
      <c r="F35" s="573"/>
      <c r="G35" s="573"/>
      <c r="H35" s="573"/>
      <c r="I35" s="573"/>
      <c r="J35" s="598"/>
    </row>
    <row r="36" spans="1:10" ht="12.75" customHeight="1">
      <c r="A36" s="146"/>
      <c r="B36" s="591" t="s">
        <v>359</v>
      </c>
      <c r="C36" s="592"/>
      <c r="D36" s="592"/>
      <c r="E36" s="592"/>
      <c r="F36" s="592"/>
      <c r="G36" s="592"/>
      <c r="H36" s="592"/>
      <c r="I36" s="592"/>
      <c r="J36" s="593"/>
    </row>
    <row r="37" spans="1:10" ht="12.75" customHeight="1">
      <c r="A37" s="145"/>
      <c r="B37" s="433"/>
      <c r="C37" s="434"/>
      <c r="D37" s="434"/>
      <c r="E37" s="434"/>
      <c r="F37" s="434"/>
      <c r="G37" s="434"/>
      <c r="H37" s="434"/>
      <c r="I37" s="434"/>
      <c r="J37" s="597"/>
    </row>
    <row r="38" spans="1:10" ht="12.75" customHeight="1">
      <c r="A38" s="146" t="s">
        <v>76</v>
      </c>
      <c r="B38" s="594" t="s">
        <v>296</v>
      </c>
      <c r="C38" s="595"/>
      <c r="D38" s="595"/>
      <c r="E38" s="595"/>
      <c r="F38" s="595"/>
      <c r="G38" s="595"/>
      <c r="H38" s="595"/>
      <c r="I38" s="595"/>
      <c r="J38" s="596"/>
    </row>
    <row r="39" spans="1:10" ht="12.75" customHeight="1">
      <c r="A39" s="146"/>
      <c r="B39" s="588"/>
      <c r="C39" s="589"/>
      <c r="D39" s="589"/>
      <c r="E39" s="589"/>
      <c r="F39" s="589"/>
      <c r="G39" s="589"/>
      <c r="H39" s="589"/>
      <c r="I39" s="589"/>
      <c r="J39" s="590"/>
    </row>
    <row r="40" spans="1:10" ht="12.75" customHeight="1">
      <c r="A40" s="146"/>
      <c r="B40" s="591" t="s">
        <v>360</v>
      </c>
      <c r="C40" s="592"/>
      <c r="D40" s="592"/>
      <c r="E40" s="592"/>
      <c r="F40" s="592"/>
      <c r="G40" s="592"/>
      <c r="H40" s="592"/>
      <c r="I40" s="592"/>
      <c r="J40" s="593"/>
    </row>
    <row r="41" spans="1:10" ht="12.75" customHeight="1">
      <c r="A41" s="146"/>
      <c r="B41" s="594"/>
      <c r="C41" s="595"/>
      <c r="D41" s="595"/>
      <c r="E41" s="595"/>
      <c r="F41" s="595"/>
      <c r="G41" s="595"/>
      <c r="H41" s="595"/>
      <c r="I41" s="595"/>
      <c r="J41" s="596"/>
    </row>
    <row r="42" spans="1:10" ht="12.75" customHeight="1">
      <c r="A42" s="144" t="s">
        <v>77</v>
      </c>
      <c r="B42" s="594" t="s">
        <v>297</v>
      </c>
      <c r="C42" s="595"/>
      <c r="D42" s="595"/>
      <c r="E42" s="595"/>
      <c r="F42" s="595"/>
      <c r="G42" s="595"/>
      <c r="H42" s="595"/>
      <c r="I42" s="595"/>
      <c r="J42" s="596"/>
    </row>
    <row r="43" spans="1:10" ht="12.75" customHeight="1">
      <c r="A43" s="146"/>
      <c r="B43" s="588"/>
      <c r="C43" s="589"/>
      <c r="D43" s="589"/>
      <c r="E43" s="589"/>
      <c r="F43" s="589"/>
      <c r="G43" s="589"/>
      <c r="H43" s="589"/>
      <c r="I43" s="589"/>
      <c r="J43" s="590"/>
    </row>
    <row r="44" spans="1:10" ht="12.75" customHeight="1">
      <c r="A44" s="146"/>
      <c r="B44" s="591" t="s">
        <v>298</v>
      </c>
      <c r="C44" s="592"/>
      <c r="D44" s="592"/>
      <c r="E44" s="592"/>
      <c r="F44" s="592"/>
      <c r="G44" s="592"/>
      <c r="H44" s="592"/>
      <c r="I44" s="592"/>
      <c r="J44" s="593"/>
    </row>
    <row r="45" spans="1:10" ht="12.75" customHeight="1">
      <c r="A45" s="145"/>
      <c r="B45" s="433"/>
      <c r="C45" s="434"/>
      <c r="D45" s="434"/>
      <c r="E45" s="434"/>
      <c r="F45" s="434"/>
      <c r="G45" s="434"/>
      <c r="H45" s="434"/>
      <c r="I45" s="434"/>
      <c r="J45" s="597"/>
    </row>
    <row r="46" spans="1:10" ht="12.75" customHeight="1">
      <c r="A46" s="146" t="s">
        <v>78</v>
      </c>
      <c r="B46" s="594" t="s">
        <v>295</v>
      </c>
      <c r="C46" s="595"/>
      <c r="D46" s="595"/>
      <c r="E46" s="595"/>
      <c r="F46" s="595"/>
      <c r="G46" s="595"/>
      <c r="H46" s="595"/>
      <c r="I46" s="595"/>
      <c r="J46" s="596"/>
    </row>
    <row r="47" spans="1:10" ht="12.75" customHeight="1">
      <c r="A47" s="146"/>
      <c r="B47" s="588" t="s">
        <v>299</v>
      </c>
      <c r="C47" s="589"/>
      <c r="D47" s="589"/>
      <c r="E47" s="589"/>
      <c r="F47" s="589"/>
      <c r="G47" s="589"/>
      <c r="H47" s="589"/>
      <c r="I47" s="589"/>
      <c r="J47" s="590"/>
    </row>
    <row r="48" spans="1:10" ht="12.75" customHeight="1">
      <c r="A48" s="145"/>
      <c r="B48" s="591"/>
      <c r="C48" s="592"/>
      <c r="D48" s="592"/>
      <c r="E48" s="592"/>
      <c r="F48" s="592"/>
      <c r="G48" s="592"/>
      <c r="H48" s="592"/>
      <c r="I48" s="592"/>
      <c r="J48" s="593"/>
    </row>
    <row r="49" spans="1:10" ht="12.75" customHeight="1">
      <c r="A49" s="146" t="s">
        <v>1401</v>
      </c>
      <c r="B49" s="594" t="s">
        <v>314</v>
      </c>
      <c r="C49" s="595"/>
      <c r="D49" s="595"/>
      <c r="E49" s="595"/>
      <c r="F49" s="595"/>
      <c r="G49" s="595"/>
      <c r="H49" s="595"/>
      <c r="I49" s="595"/>
      <c r="J49" s="596"/>
    </row>
    <row r="50" spans="1:10" ht="12.75" customHeight="1">
      <c r="A50" s="146"/>
      <c r="B50" s="588" t="s">
        <v>315</v>
      </c>
      <c r="C50" s="589"/>
      <c r="D50" s="589"/>
      <c r="E50" s="589"/>
      <c r="F50" s="589"/>
      <c r="G50" s="589"/>
      <c r="H50" s="589"/>
      <c r="I50" s="589"/>
      <c r="J50" s="590"/>
    </row>
    <row r="51" spans="1:10" ht="25.5" customHeight="1">
      <c r="A51" s="145"/>
      <c r="B51" s="591"/>
      <c r="C51" s="592"/>
      <c r="D51" s="592"/>
      <c r="E51" s="592"/>
      <c r="F51" s="592"/>
      <c r="G51" s="592"/>
      <c r="H51" s="592"/>
      <c r="I51" s="592"/>
      <c r="J51" s="593"/>
    </row>
    <row r="52" spans="1:10" ht="12.75">
      <c r="A52" s="74"/>
      <c r="B52" s="44"/>
      <c r="C52" s="44"/>
      <c r="D52" s="44"/>
      <c r="E52" s="44"/>
      <c r="F52" s="44"/>
      <c r="G52" s="44"/>
      <c r="H52" s="44"/>
      <c r="I52" s="44"/>
      <c r="J52" s="44"/>
    </row>
    <row r="53" spans="1:17" ht="25.5" customHeight="1">
      <c r="A53" s="33" t="s">
        <v>331</v>
      </c>
      <c r="B53" s="629" t="s">
        <v>260</v>
      </c>
      <c r="C53" s="630"/>
      <c r="D53" s="630"/>
      <c r="E53" s="630"/>
      <c r="F53" s="630"/>
      <c r="G53" s="630"/>
      <c r="H53" s="630"/>
      <c r="I53" s="630"/>
      <c r="J53" s="630"/>
      <c r="L53" s="6"/>
      <c r="M53" s="4"/>
      <c r="N53" s="35"/>
      <c r="O53" s="4"/>
      <c r="P53" s="6"/>
      <c r="Q53" s="6"/>
    </row>
    <row r="54" spans="1:16" ht="27.75" customHeight="1">
      <c r="A54" s="149"/>
      <c r="B54" s="642" t="s">
        <v>920</v>
      </c>
      <c r="C54" s="643"/>
      <c r="D54" s="643"/>
      <c r="E54" s="643"/>
      <c r="F54" s="643"/>
      <c r="G54" s="643"/>
      <c r="H54" s="643"/>
      <c r="I54" s="643"/>
      <c r="J54" s="643"/>
      <c r="L54" s="6"/>
      <c r="M54" s="4"/>
      <c r="N54" s="35"/>
      <c r="O54" s="37"/>
      <c r="P54" s="4"/>
    </row>
    <row r="55" spans="1:16" ht="53.25" customHeight="1">
      <c r="A55" s="149"/>
      <c r="B55" s="642" t="s">
        <v>921</v>
      </c>
      <c r="C55" s="643"/>
      <c r="D55" s="643"/>
      <c r="E55" s="643"/>
      <c r="F55" s="643"/>
      <c r="G55" s="643"/>
      <c r="H55" s="643"/>
      <c r="I55" s="643"/>
      <c r="J55" s="643"/>
      <c r="L55" s="6"/>
      <c r="M55" s="4"/>
      <c r="N55" s="35"/>
      <c r="O55" s="37"/>
      <c r="P55" s="4"/>
    </row>
    <row r="56" spans="1:16" ht="39" customHeight="1">
      <c r="A56" s="149" t="s">
        <v>82</v>
      </c>
      <c r="B56" s="631" t="s">
        <v>301</v>
      </c>
      <c r="C56" s="632"/>
      <c r="D56" s="632"/>
      <c r="E56" s="632"/>
      <c r="F56" s="632"/>
      <c r="G56" s="632"/>
      <c r="H56" s="632"/>
      <c r="I56" s="632"/>
      <c r="J56" s="633"/>
      <c r="L56" s="6"/>
      <c r="M56" s="4"/>
      <c r="N56" s="35"/>
      <c r="O56" s="37"/>
      <c r="P56" s="4"/>
    </row>
    <row r="57" spans="1:16" ht="39" customHeight="1">
      <c r="A57" s="149" t="s">
        <v>83</v>
      </c>
      <c r="B57" s="631" t="s">
        <v>423</v>
      </c>
      <c r="C57" s="632"/>
      <c r="D57" s="632"/>
      <c r="E57" s="632"/>
      <c r="F57" s="632"/>
      <c r="G57" s="632"/>
      <c r="H57" s="632"/>
      <c r="I57" s="632"/>
      <c r="J57" s="633"/>
      <c r="L57" s="6"/>
      <c r="M57" s="4"/>
      <c r="N57" s="35"/>
      <c r="O57" s="37"/>
      <c r="P57" s="4"/>
    </row>
    <row r="58" spans="1:16" ht="39" customHeight="1">
      <c r="A58" s="149" t="s">
        <v>84</v>
      </c>
      <c r="B58" s="631" t="s">
        <v>739</v>
      </c>
      <c r="C58" s="632"/>
      <c r="D58" s="632"/>
      <c r="E58" s="632"/>
      <c r="F58" s="632"/>
      <c r="G58" s="632"/>
      <c r="H58" s="632"/>
      <c r="I58" s="632"/>
      <c r="J58" s="633"/>
      <c r="L58" s="6"/>
      <c r="M58" s="4"/>
      <c r="N58" s="35"/>
      <c r="O58" s="37"/>
      <c r="P58" s="4"/>
    </row>
    <row r="59" spans="1:16" ht="39" customHeight="1">
      <c r="A59" s="149" t="s">
        <v>1417</v>
      </c>
      <c r="B59" s="631" t="s">
        <v>740</v>
      </c>
      <c r="C59" s="632"/>
      <c r="D59" s="632"/>
      <c r="E59" s="632"/>
      <c r="F59" s="632"/>
      <c r="G59" s="632"/>
      <c r="H59" s="632"/>
      <c r="I59" s="632"/>
      <c r="J59" s="633"/>
      <c r="L59" s="6"/>
      <c r="M59" s="4"/>
      <c r="N59" s="4"/>
      <c r="O59" s="6"/>
      <c r="P59" s="37"/>
    </row>
    <row r="60" spans="1:16" ht="39" customHeight="1">
      <c r="A60" s="149" t="s">
        <v>1418</v>
      </c>
      <c r="B60" s="626" t="s">
        <v>424</v>
      </c>
      <c r="C60" s="627"/>
      <c r="D60" s="627"/>
      <c r="E60" s="627"/>
      <c r="F60" s="627"/>
      <c r="G60" s="627"/>
      <c r="H60" s="627"/>
      <c r="I60" s="627"/>
      <c r="J60" s="628"/>
      <c r="L60" s="6"/>
      <c r="M60" s="4"/>
      <c r="N60" s="4"/>
      <c r="O60" s="6"/>
      <c r="P60" s="37"/>
    </row>
    <row r="61" spans="1:16" ht="39" customHeight="1">
      <c r="A61" s="149" t="s">
        <v>1419</v>
      </c>
      <c r="B61" s="626" t="s">
        <v>425</v>
      </c>
      <c r="C61" s="627"/>
      <c r="D61" s="627"/>
      <c r="E61" s="627"/>
      <c r="F61" s="627"/>
      <c r="G61" s="627"/>
      <c r="H61" s="627"/>
      <c r="I61" s="627"/>
      <c r="J61" s="628"/>
      <c r="L61" s="6"/>
      <c r="M61" s="4"/>
      <c r="N61" s="4"/>
      <c r="O61" s="6"/>
      <c r="P61" s="37"/>
    </row>
    <row r="62" spans="1:10" ht="12.75">
      <c r="A62" s="74"/>
      <c r="B62" s="44"/>
      <c r="C62" s="44"/>
      <c r="D62" s="44"/>
      <c r="E62" s="44"/>
      <c r="F62" s="44"/>
      <c r="G62" s="44"/>
      <c r="H62" s="44"/>
      <c r="I62" s="44"/>
      <c r="J62" s="44"/>
    </row>
    <row r="63" spans="1:16" ht="25.5" customHeight="1">
      <c r="A63" s="33" t="s">
        <v>346</v>
      </c>
      <c r="B63" s="622" t="s">
        <v>963</v>
      </c>
      <c r="C63" s="623"/>
      <c r="D63" s="623"/>
      <c r="E63" s="623"/>
      <c r="F63" s="623"/>
      <c r="G63" s="623"/>
      <c r="H63" s="623"/>
      <c r="I63" s="623"/>
      <c r="J63" s="624"/>
      <c r="L63" s="6"/>
      <c r="M63" s="4"/>
      <c r="N63" s="4"/>
      <c r="O63" s="4"/>
      <c r="P63" s="4"/>
    </row>
    <row r="64" spans="1:16" ht="38.25" customHeight="1">
      <c r="A64" s="150" t="s">
        <v>85</v>
      </c>
      <c r="B64" s="631" t="s">
        <v>426</v>
      </c>
      <c r="C64" s="632"/>
      <c r="D64" s="632"/>
      <c r="E64" s="632"/>
      <c r="F64" s="632"/>
      <c r="G64" s="632"/>
      <c r="H64" s="632"/>
      <c r="I64" s="632"/>
      <c r="J64" s="633"/>
      <c r="L64" s="6"/>
      <c r="M64" s="4"/>
      <c r="N64" s="35"/>
      <c r="O64" s="4"/>
      <c r="P64" s="4"/>
    </row>
    <row r="65" spans="1:10" ht="38.25" customHeight="1">
      <c r="A65" s="150" t="s">
        <v>86</v>
      </c>
      <c r="B65" s="631" t="s">
        <v>427</v>
      </c>
      <c r="C65" s="632"/>
      <c r="D65" s="632"/>
      <c r="E65" s="632"/>
      <c r="F65" s="632"/>
      <c r="G65" s="632"/>
      <c r="H65" s="632"/>
      <c r="I65" s="632"/>
      <c r="J65" s="633"/>
    </row>
    <row r="66" spans="1:10" ht="38.25" customHeight="1">
      <c r="A66" s="150" t="s">
        <v>87</v>
      </c>
      <c r="B66" s="631" t="s">
        <v>216</v>
      </c>
      <c r="C66" s="632"/>
      <c r="D66" s="632"/>
      <c r="E66" s="632"/>
      <c r="F66" s="632"/>
      <c r="G66" s="632"/>
      <c r="H66" s="632"/>
      <c r="I66" s="632"/>
      <c r="J66" s="633"/>
    </row>
    <row r="67" spans="1:10" ht="38.25" customHeight="1">
      <c r="A67" s="150" t="s">
        <v>88</v>
      </c>
      <c r="B67" s="631" t="s">
        <v>217</v>
      </c>
      <c r="C67" s="632"/>
      <c r="D67" s="632"/>
      <c r="E67" s="632"/>
      <c r="F67" s="632"/>
      <c r="G67" s="632"/>
      <c r="H67" s="632"/>
      <c r="I67" s="632"/>
      <c r="J67" s="633"/>
    </row>
    <row r="68" spans="1:10" ht="38.25" customHeight="1">
      <c r="A68" s="150" t="s">
        <v>89</v>
      </c>
      <c r="B68" s="626" t="s">
        <v>218</v>
      </c>
      <c r="C68" s="627"/>
      <c r="D68" s="627"/>
      <c r="E68" s="627"/>
      <c r="F68" s="627"/>
      <c r="G68" s="627"/>
      <c r="H68" s="627"/>
      <c r="I68" s="627"/>
      <c r="J68" s="628"/>
    </row>
    <row r="69" spans="1:10" ht="38.25" customHeight="1">
      <c r="A69" s="150" t="s">
        <v>90</v>
      </c>
      <c r="B69" s="626" t="s">
        <v>219</v>
      </c>
      <c r="C69" s="627"/>
      <c r="D69" s="627"/>
      <c r="E69" s="627"/>
      <c r="F69" s="627"/>
      <c r="G69" s="627"/>
      <c r="H69" s="627"/>
      <c r="I69" s="627"/>
      <c r="J69" s="628"/>
    </row>
    <row r="70" spans="1:10" ht="12.75">
      <c r="A70" s="74"/>
      <c r="B70" s="44"/>
      <c r="C70" s="44"/>
      <c r="D70" s="44"/>
      <c r="E70" s="44"/>
      <c r="F70" s="44"/>
      <c r="G70" s="44"/>
      <c r="H70" s="44"/>
      <c r="I70" s="44"/>
      <c r="J70" s="44"/>
    </row>
    <row r="71" spans="1:10" ht="38.25" customHeight="1">
      <c r="A71" s="41" t="s">
        <v>91</v>
      </c>
      <c r="B71" s="622" t="s">
        <v>141</v>
      </c>
      <c r="C71" s="623"/>
      <c r="D71" s="623"/>
      <c r="E71" s="623"/>
      <c r="F71" s="623"/>
      <c r="G71" s="623"/>
      <c r="H71" s="623"/>
      <c r="I71" s="623"/>
      <c r="J71" s="624"/>
    </row>
    <row r="72" spans="1:10" s="36" customFormat="1" ht="12.75" customHeight="1">
      <c r="A72" s="148" t="s">
        <v>261</v>
      </c>
      <c r="B72" s="151" t="s">
        <v>221</v>
      </c>
      <c r="C72" s="152"/>
      <c r="D72" s="152"/>
      <c r="E72" s="152"/>
      <c r="F72" s="152"/>
      <c r="G72" s="152"/>
      <c r="H72" s="152"/>
      <c r="I72" s="152"/>
      <c r="J72" s="153"/>
    </row>
    <row r="73" spans="1:10" ht="12.75" customHeight="1">
      <c r="A73" s="148" t="s">
        <v>262</v>
      </c>
      <c r="B73" s="151" t="s">
        <v>220</v>
      </c>
      <c r="C73" s="152"/>
      <c r="D73" s="108"/>
      <c r="E73" s="108"/>
      <c r="F73" s="108"/>
      <c r="G73" s="108"/>
      <c r="H73" s="108"/>
      <c r="I73" s="108"/>
      <c r="J73" s="154"/>
    </row>
    <row r="74" spans="1:10" ht="12.75" customHeight="1">
      <c r="A74" s="148" t="s">
        <v>263</v>
      </c>
      <c r="B74" s="151" t="s">
        <v>316</v>
      </c>
      <c r="C74" s="152"/>
      <c r="D74" s="108"/>
      <c r="E74" s="108"/>
      <c r="F74" s="108"/>
      <c r="G74" s="108"/>
      <c r="H74" s="108"/>
      <c r="I74" s="108"/>
      <c r="J74" s="154"/>
    </row>
    <row r="75" spans="1:10" ht="12.75">
      <c r="A75" s="74"/>
      <c r="B75" s="44"/>
      <c r="C75" s="44"/>
      <c r="D75" s="44"/>
      <c r="E75" s="44"/>
      <c r="F75" s="44"/>
      <c r="G75" s="44"/>
      <c r="H75" s="44"/>
      <c r="I75" s="44"/>
      <c r="J75" s="44"/>
    </row>
    <row r="76" spans="1:10" ht="25.5" customHeight="1">
      <c r="A76" s="41" t="s">
        <v>267</v>
      </c>
      <c r="B76" s="622" t="s">
        <v>1324</v>
      </c>
      <c r="C76" s="623"/>
      <c r="D76" s="623"/>
      <c r="E76" s="623"/>
      <c r="F76" s="623"/>
      <c r="G76" s="623"/>
      <c r="H76" s="623"/>
      <c r="I76" s="623"/>
      <c r="J76" s="624"/>
    </row>
    <row r="77" spans="1:10" ht="12.75" customHeight="1">
      <c r="A77" s="155" t="s">
        <v>137</v>
      </c>
      <c r="B77" s="44" t="s">
        <v>259</v>
      </c>
      <c r="C77" s="123"/>
      <c r="D77" s="156"/>
      <c r="E77" s="156"/>
      <c r="F77" s="156"/>
      <c r="G77" s="156"/>
      <c r="H77" s="156"/>
      <c r="I77" s="156"/>
      <c r="J77" s="157"/>
    </row>
    <row r="78" spans="1:10" ht="25.5" customHeight="1">
      <c r="A78" s="158"/>
      <c r="B78" s="644" t="s">
        <v>322</v>
      </c>
      <c r="C78" s="637"/>
      <c r="D78" s="637"/>
      <c r="E78" s="637"/>
      <c r="F78" s="637"/>
      <c r="G78" s="637"/>
      <c r="H78" s="637"/>
      <c r="I78" s="637"/>
      <c r="J78" s="638"/>
    </row>
    <row r="79" spans="1:10" ht="25.5" customHeight="1">
      <c r="A79" s="159"/>
      <c r="B79" s="634" t="s">
        <v>323</v>
      </c>
      <c r="C79" s="635"/>
      <c r="D79" s="635"/>
      <c r="E79" s="635"/>
      <c r="F79" s="635"/>
      <c r="G79" s="635"/>
      <c r="H79" s="635"/>
      <c r="I79" s="635"/>
      <c r="J79" s="636"/>
    </row>
    <row r="80" spans="1:10" ht="12.75">
      <c r="A80" s="74"/>
      <c r="B80" s="44"/>
      <c r="C80" s="44"/>
      <c r="D80" s="44"/>
      <c r="E80" s="44"/>
      <c r="F80" s="44"/>
      <c r="G80" s="44"/>
      <c r="H80" s="44"/>
      <c r="I80" s="44"/>
      <c r="J80" s="44"/>
    </row>
    <row r="81" spans="1:10" ht="38.25" customHeight="1">
      <c r="A81" s="41" t="s">
        <v>268</v>
      </c>
      <c r="B81" s="622" t="s">
        <v>1325</v>
      </c>
      <c r="C81" s="623"/>
      <c r="D81" s="623"/>
      <c r="E81" s="623"/>
      <c r="F81" s="623"/>
      <c r="G81" s="623"/>
      <c r="H81" s="623"/>
      <c r="I81" s="623"/>
      <c r="J81" s="624"/>
    </row>
    <row r="82" spans="1:10" ht="12.75">
      <c r="A82" s="155" t="s">
        <v>138</v>
      </c>
      <c r="B82" s="44" t="s">
        <v>324</v>
      </c>
      <c r="C82" s="123"/>
      <c r="D82" s="156"/>
      <c r="E82" s="156"/>
      <c r="F82" s="156"/>
      <c r="G82" s="156"/>
      <c r="H82" s="156"/>
      <c r="I82" s="156"/>
      <c r="J82" s="157"/>
    </row>
    <row r="83" spans="1:10" ht="12.75" customHeight="1">
      <c r="A83" s="160"/>
      <c r="B83" s="637" t="s">
        <v>397</v>
      </c>
      <c r="C83" s="637"/>
      <c r="D83" s="637"/>
      <c r="E83" s="637"/>
      <c r="F83" s="637"/>
      <c r="G83" s="637"/>
      <c r="H83" s="637"/>
      <c r="I83" s="637"/>
      <c r="J83" s="638"/>
    </row>
    <row r="84" spans="1:10" ht="12.75" customHeight="1">
      <c r="A84" s="159"/>
      <c r="B84" s="635"/>
      <c r="C84" s="635"/>
      <c r="D84" s="635"/>
      <c r="E84" s="635"/>
      <c r="F84" s="635"/>
      <c r="G84" s="635"/>
      <c r="H84" s="635"/>
      <c r="I84" s="635"/>
      <c r="J84" s="636"/>
    </row>
    <row r="85" spans="1:10" ht="12.75">
      <c r="A85" s="74"/>
      <c r="B85" s="44"/>
      <c r="C85" s="44"/>
      <c r="D85" s="44"/>
      <c r="E85" s="44"/>
      <c r="F85" s="44"/>
      <c r="G85" s="44"/>
      <c r="H85" s="44"/>
      <c r="I85" s="44"/>
      <c r="J85" s="44"/>
    </row>
    <row r="86" spans="1:10" ht="38.25" customHeight="1">
      <c r="A86" s="41" t="s">
        <v>272</v>
      </c>
      <c r="B86" s="622" t="s">
        <v>1326</v>
      </c>
      <c r="C86" s="623"/>
      <c r="D86" s="623"/>
      <c r="E86" s="623"/>
      <c r="F86" s="623"/>
      <c r="G86" s="623"/>
      <c r="H86" s="623"/>
      <c r="I86" s="623"/>
      <c r="J86" s="624"/>
    </row>
    <row r="87" spans="1:10" ht="12.75">
      <c r="A87" s="155" t="s">
        <v>139</v>
      </c>
      <c r="B87" s="44" t="s">
        <v>614</v>
      </c>
      <c r="C87" s="123"/>
      <c r="D87" s="156"/>
      <c r="E87" s="156"/>
      <c r="F87" s="156"/>
      <c r="G87" s="156"/>
      <c r="H87" s="156"/>
      <c r="I87" s="156"/>
      <c r="J87" s="157"/>
    </row>
    <row r="88" spans="1:10" ht="25.5" customHeight="1">
      <c r="A88" s="161"/>
      <c r="B88" s="634" t="s">
        <v>398</v>
      </c>
      <c r="C88" s="635"/>
      <c r="D88" s="635"/>
      <c r="E88" s="635"/>
      <c r="F88" s="635"/>
      <c r="G88" s="635"/>
      <c r="H88" s="635"/>
      <c r="I88" s="635"/>
      <c r="J88" s="636"/>
    </row>
    <row r="89" spans="1:10" ht="12.75">
      <c r="A89" s="74"/>
      <c r="B89" s="44"/>
      <c r="C89" s="44"/>
      <c r="D89" s="44"/>
      <c r="E89" s="44"/>
      <c r="F89" s="44"/>
      <c r="G89" s="44"/>
      <c r="H89" s="44"/>
      <c r="I89" s="44"/>
      <c r="J89" s="44"/>
    </row>
    <row r="90" spans="1:10" ht="12.75">
      <c r="A90" s="32" t="s">
        <v>831</v>
      </c>
      <c r="B90" s="38" t="s">
        <v>851</v>
      </c>
      <c r="C90" s="39"/>
      <c r="D90" s="39"/>
      <c r="E90" s="39"/>
      <c r="F90" s="39"/>
      <c r="G90" s="39"/>
      <c r="H90" s="39"/>
      <c r="I90" s="39"/>
      <c r="J90" s="40"/>
    </row>
    <row r="91" spans="1:10" ht="25.5" customHeight="1">
      <c r="A91" s="149" t="s">
        <v>832</v>
      </c>
      <c r="B91" s="626" t="s">
        <v>404</v>
      </c>
      <c r="C91" s="627"/>
      <c r="D91" s="627"/>
      <c r="E91" s="627"/>
      <c r="F91" s="627"/>
      <c r="G91" s="627"/>
      <c r="H91" s="627"/>
      <c r="I91" s="627"/>
      <c r="J91" s="628"/>
    </row>
    <row r="92" spans="1:10" ht="25.5" customHeight="1">
      <c r="A92" s="149" t="s">
        <v>833</v>
      </c>
      <c r="B92" s="626" t="s">
        <v>615</v>
      </c>
      <c r="C92" s="627"/>
      <c r="D92" s="627"/>
      <c r="E92" s="627"/>
      <c r="F92" s="627"/>
      <c r="G92" s="627"/>
      <c r="H92" s="627"/>
      <c r="I92" s="627"/>
      <c r="J92" s="628"/>
    </row>
    <row r="93" spans="1:10" ht="12.75">
      <c r="A93" s="74"/>
      <c r="B93" s="44"/>
      <c r="C93" s="44"/>
      <c r="D93" s="44"/>
      <c r="E93" s="44"/>
      <c r="F93" s="44"/>
      <c r="G93" s="44"/>
      <c r="H93" s="44"/>
      <c r="I93" s="44"/>
      <c r="J93" s="44"/>
    </row>
    <row r="94" spans="1:10" ht="25.5" customHeight="1">
      <c r="A94" s="41" t="s">
        <v>167</v>
      </c>
      <c r="B94" s="607" t="s">
        <v>1327</v>
      </c>
      <c r="C94" s="607"/>
      <c r="D94" s="607"/>
      <c r="E94" s="607"/>
      <c r="F94" s="607"/>
      <c r="G94" s="607"/>
      <c r="H94" s="607"/>
      <c r="I94" s="607"/>
      <c r="J94" s="607"/>
    </row>
    <row r="95" spans="1:10" ht="38.25" customHeight="1">
      <c r="A95" s="149" t="s">
        <v>840</v>
      </c>
      <c r="B95" s="599" t="s">
        <v>57</v>
      </c>
      <c r="C95" s="599"/>
      <c r="D95" s="599"/>
      <c r="E95" s="599"/>
      <c r="F95" s="599"/>
      <c r="G95" s="599"/>
      <c r="H95" s="599"/>
      <c r="I95" s="599"/>
      <c r="J95" s="599"/>
    </row>
    <row r="96" spans="1:10" ht="25.5" customHeight="1">
      <c r="A96" s="149" t="s">
        <v>243</v>
      </c>
      <c r="B96" s="599" t="s">
        <v>399</v>
      </c>
      <c r="C96" s="599"/>
      <c r="D96" s="599"/>
      <c r="E96" s="599"/>
      <c r="F96" s="599"/>
      <c r="G96" s="599"/>
      <c r="H96" s="599"/>
      <c r="I96" s="599"/>
      <c r="J96" s="599"/>
    </row>
    <row r="97" spans="1:10" ht="25.5" customHeight="1">
      <c r="A97" s="149" t="s">
        <v>244</v>
      </c>
      <c r="B97" s="599" t="s">
        <v>400</v>
      </c>
      <c r="C97" s="599"/>
      <c r="D97" s="599"/>
      <c r="E97" s="599"/>
      <c r="F97" s="599"/>
      <c r="G97" s="599"/>
      <c r="H97" s="599"/>
      <c r="I97" s="599"/>
      <c r="J97" s="599"/>
    </row>
    <row r="98" spans="1:10" ht="38.25" customHeight="1">
      <c r="A98" s="149" t="s">
        <v>841</v>
      </c>
      <c r="B98" s="599" t="s">
        <v>58</v>
      </c>
      <c r="C98" s="599"/>
      <c r="D98" s="599"/>
      <c r="E98" s="599"/>
      <c r="F98" s="599"/>
      <c r="G98" s="599"/>
      <c r="H98" s="599"/>
      <c r="I98" s="599"/>
      <c r="J98" s="599"/>
    </row>
    <row r="99" spans="1:10" ht="25.5" customHeight="1">
      <c r="A99" s="149" t="s">
        <v>245</v>
      </c>
      <c r="B99" s="599" t="s">
        <v>401</v>
      </c>
      <c r="C99" s="599"/>
      <c r="D99" s="599"/>
      <c r="E99" s="599"/>
      <c r="F99" s="599"/>
      <c r="G99" s="599"/>
      <c r="H99" s="599"/>
      <c r="I99" s="599"/>
      <c r="J99" s="599"/>
    </row>
    <row r="100" spans="1:10" ht="25.5" customHeight="1">
      <c r="A100" s="149" t="s">
        <v>246</v>
      </c>
      <c r="B100" s="599" t="s">
        <v>402</v>
      </c>
      <c r="C100" s="599"/>
      <c r="D100" s="599"/>
      <c r="E100" s="599"/>
      <c r="F100" s="599"/>
      <c r="G100" s="599"/>
      <c r="H100" s="599"/>
      <c r="I100" s="599"/>
      <c r="J100" s="599"/>
    </row>
    <row r="101" spans="1:10" ht="12.75">
      <c r="A101" s="74"/>
      <c r="B101" s="44"/>
      <c r="C101" s="44"/>
      <c r="D101" s="44"/>
      <c r="E101" s="44"/>
      <c r="F101" s="44"/>
      <c r="G101" s="44"/>
      <c r="H101" s="44"/>
      <c r="I101" s="44"/>
      <c r="J101" s="44"/>
    </row>
    <row r="102" spans="1:10" ht="12.75" customHeight="1">
      <c r="A102" s="41" t="s">
        <v>845</v>
      </c>
      <c r="B102" s="622" t="s">
        <v>1328</v>
      </c>
      <c r="C102" s="623"/>
      <c r="D102" s="623"/>
      <c r="E102" s="623"/>
      <c r="F102" s="623"/>
      <c r="G102" s="623"/>
      <c r="H102" s="623"/>
      <c r="I102" s="623"/>
      <c r="J102" s="624"/>
    </row>
    <row r="103" spans="1:10" ht="38.25" customHeight="1">
      <c r="A103" s="149" t="s">
        <v>846</v>
      </c>
      <c r="B103" s="631" t="s">
        <v>59</v>
      </c>
      <c r="C103" s="632"/>
      <c r="D103" s="632"/>
      <c r="E103" s="632"/>
      <c r="F103" s="632"/>
      <c r="G103" s="632"/>
      <c r="H103" s="632"/>
      <c r="I103" s="632"/>
      <c r="J103" s="633"/>
    </row>
    <row r="104" spans="1:10" ht="38.25" customHeight="1">
      <c r="A104" s="149" t="s">
        <v>247</v>
      </c>
      <c r="B104" s="631" t="s">
        <v>60</v>
      </c>
      <c r="C104" s="632"/>
      <c r="D104" s="632"/>
      <c r="E104" s="632"/>
      <c r="F104" s="632"/>
      <c r="G104" s="632"/>
      <c r="H104" s="632"/>
      <c r="I104" s="632"/>
      <c r="J104" s="633"/>
    </row>
    <row r="105" spans="1:10" ht="38.25" customHeight="1">
      <c r="A105" s="149" t="s">
        <v>248</v>
      </c>
      <c r="B105" s="631" t="s">
        <v>61</v>
      </c>
      <c r="C105" s="632"/>
      <c r="D105" s="632"/>
      <c r="E105" s="632"/>
      <c r="F105" s="632"/>
      <c r="G105" s="632"/>
      <c r="H105" s="632"/>
      <c r="I105" s="632"/>
      <c r="J105" s="633"/>
    </row>
    <row r="106" spans="1:10" ht="25.5" customHeight="1">
      <c r="A106" s="149" t="s">
        <v>249</v>
      </c>
      <c r="B106" s="626" t="s">
        <v>403</v>
      </c>
      <c r="C106" s="627"/>
      <c r="D106" s="627"/>
      <c r="E106" s="627"/>
      <c r="F106" s="627"/>
      <c r="G106" s="627"/>
      <c r="H106" s="627"/>
      <c r="I106" s="627"/>
      <c r="J106" s="628"/>
    </row>
    <row r="107" spans="1:10" ht="12.75">
      <c r="A107" s="74"/>
      <c r="B107" s="44"/>
      <c r="C107" s="44"/>
      <c r="D107" s="44"/>
      <c r="E107" s="44"/>
      <c r="F107" s="44"/>
      <c r="G107" s="44"/>
      <c r="H107" s="44"/>
      <c r="I107" s="44"/>
      <c r="J107" s="44"/>
    </row>
    <row r="108" spans="1:10" ht="12.75">
      <c r="A108" s="74"/>
      <c r="B108" s="44"/>
      <c r="C108" s="44"/>
      <c r="D108" s="44"/>
      <c r="E108" s="44"/>
      <c r="F108" s="44"/>
      <c r="G108" s="44"/>
      <c r="H108" s="44"/>
      <c r="I108" s="44"/>
      <c r="J108" s="44"/>
    </row>
    <row r="109" spans="1:10" ht="12.75">
      <c r="A109" s="32" t="s">
        <v>847</v>
      </c>
      <c r="B109" s="38" t="s">
        <v>428</v>
      </c>
      <c r="C109" s="39"/>
      <c r="D109" s="39"/>
      <c r="E109" s="42"/>
      <c r="F109" s="42"/>
      <c r="G109" s="42"/>
      <c r="H109" s="42"/>
      <c r="I109" s="42"/>
      <c r="J109" s="43"/>
    </row>
    <row r="110" spans="1:10" ht="25.5" customHeight="1">
      <c r="A110" s="162" t="s">
        <v>848</v>
      </c>
      <c r="B110" s="626" t="s">
        <v>62</v>
      </c>
      <c r="C110" s="627"/>
      <c r="D110" s="627"/>
      <c r="E110" s="627"/>
      <c r="F110" s="627"/>
      <c r="G110" s="627"/>
      <c r="H110" s="627"/>
      <c r="I110" s="627"/>
      <c r="J110" s="628"/>
    </row>
    <row r="111" spans="1:10" ht="25.5" customHeight="1">
      <c r="A111" s="162" t="s">
        <v>849</v>
      </c>
      <c r="B111" s="626" t="s">
        <v>405</v>
      </c>
      <c r="C111" s="627"/>
      <c r="D111" s="627"/>
      <c r="E111" s="627"/>
      <c r="F111" s="627"/>
      <c r="G111" s="627"/>
      <c r="H111" s="627"/>
      <c r="I111" s="627"/>
      <c r="J111" s="628"/>
    </row>
    <row r="112" spans="1:10" ht="38.25" customHeight="1">
      <c r="A112" s="149" t="s">
        <v>850</v>
      </c>
      <c r="B112" s="626" t="s">
        <v>63</v>
      </c>
      <c r="C112" s="627"/>
      <c r="D112" s="627"/>
      <c r="E112" s="627"/>
      <c r="F112" s="627"/>
      <c r="G112" s="627"/>
      <c r="H112" s="627"/>
      <c r="I112" s="627"/>
      <c r="J112" s="628"/>
    </row>
    <row r="113" spans="1:10" ht="12.75">
      <c r="A113" s="74"/>
      <c r="B113" s="44"/>
      <c r="C113" s="44"/>
      <c r="D113" s="44"/>
      <c r="E113" s="44"/>
      <c r="F113" s="44"/>
      <c r="G113" s="44"/>
      <c r="H113" s="44"/>
      <c r="I113" s="44"/>
      <c r="J113" s="44"/>
    </row>
    <row r="114" spans="1:10" ht="12.75">
      <c r="A114" s="32" t="s">
        <v>852</v>
      </c>
      <c r="B114" s="38" t="s">
        <v>429</v>
      </c>
      <c r="C114" s="39"/>
      <c r="D114" s="39"/>
      <c r="E114" s="39"/>
      <c r="F114" s="42"/>
      <c r="G114" s="42"/>
      <c r="H114" s="42"/>
      <c r="I114" s="42"/>
      <c r="J114" s="43"/>
    </row>
    <row r="115" spans="1:10" ht="25.5" customHeight="1">
      <c r="A115" s="162" t="s">
        <v>853</v>
      </c>
      <c r="B115" s="626" t="s">
        <v>406</v>
      </c>
      <c r="C115" s="627"/>
      <c r="D115" s="627"/>
      <c r="E115" s="627"/>
      <c r="F115" s="627"/>
      <c r="G115" s="627"/>
      <c r="H115" s="627"/>
      <c r="I115" s="627"/>
      <c r="J115" s="628"/>
    </row>
    <row r="116" spans="1:10" ht="41.25" customHeight="1">
      <c r="A116" s="149" t="s">
        <v>122</v>
      </c>
      <c r="B116" s="639" t="s">
        <v>1400</v>
      </c>
      <c r="C116" s="640"/>
      <c r="D116" s="640"/>
      <c r="E116" s="640"/>
      <c r="F116" s="640"/>
      <c r="G116" s="640"/>
      <c r="H116" s="640"/>
      <c r="I116" s="640"/>
      <c r="J116" s="641"/>
    </row>
    <row r="117" spans="1:10" ht="12.75">
      <c r="A117" s="74"/>
      <c r="B117" s="44"/>
      <c r="C117" s="44"/>
      <c r="D117" s="44"/>
      <c r="E117" s="44"/>
      <c r="F117" s="44"/>
      <c r="G117" s="44"/>
      <c r="H117" s="44"/>
      <c r="I117" s="44"/>
      <c r="J117" s="44"/>
    </row>
    <row r="118" spans="1:10" ht="12.75" customHeight="1">
      <c r="A118" s="32" t="s">
        <v>854</v>
      </c>
      <c r="B118" s="38" t="s">
        <v>430</v>
      </c>
      <c r="C118" s="39"/>
      <c r="D118" s="42"/>
      <c r="E118" s="42"/>
      <c r="F118" s="42"/>
      <c r="G118" s="42"/>
      <c r="H118" s="42"/>
      <c r="I118" s="42"/>
      <c r="J118" s="43"/>
    </row>
    <row r="119" spans="1:10" ht="12.75" customHeight="1">
      <c r="A119" s="162" t="s">
        <v>855</v>
      </c>
      <c r="B119" s="626" t="s">
        <v>222</v>
      </c>
      <c r="C119" s="627"/>
      <c r="D119" s="627"/>
      <c r="E119" s="627"/>
      <c r="F119" s="627"/>
      <c r="G119" s="627"/>
      <c r="H119" s="627"/>
      <c r="I119" s="627"/>
      <c r="J119" s="628"/>
    </row>
    <row r="120" spans="1:10" ht="12.75" customHeight="1">
      <c r="A120" s="162" t="s">
        <v>856</v>
      </c>
      <c r="B120" s="626" t="s">
        <v>223</v>
      </c>
      <c r="C120" s="627"/>
      <c r="D120" s="627"/>
      <c r="E120" s="627"/>
      <c r="F120" s="627"/>
      <c r="G120" s="627"/>
      <c r="H120" s="627"/>
      <c r="I120" s="627"/>
      <c r="J120" s="628"/>
    </row>
    <row r="121" spans="1:11" ht="12.75" customHeight="1">
      <c r="A121" s="149" t="s">
        <v>857</v>
      </c>
      <c r="B121" s="626" t="s">
        <v>224</v>
      </c>
      <c r="C121" s="627"/>
      <c r="D121" s="627"/>
      <c r="E121" s="627"/>
      <c r="F121" s="627"/>
      <c r="G121" s="627"/>
      <c r="H121" s="627"/>
      <c r="I121" s="627"/>
      <c r="J121" s="628"/>
      <c r="K121" s="2"/>
    </row>
    <row r="122" spans="1:10" ht="12.75">
      <c r="A122" s="74"/>
      <c r="B122" s="44"/>
      <c r="C122" s="44"/>
      <c r="D122" s="44"/>
      <c r="E122" s="44"/>
      <c r="F122" s="44"/>
      <c r="G122" s="44"/>
      <c r="H122" s="44"/>
      <c r="I122" s="44"/>
      <c r="J122" s="44"/>
    </row>
    <row r="123" spans="1:10" ht="12.75">
      <c r="A123" s="32" t="s">
        <v>858</v>
      </c>
      <c r="B123" s="38" t="s">
        <v>431</v>
      </c>
      <c r="C123" s="42"/>
      <c r="D123" s="42"/>
      <c r="E123" s="42"/>
      <c r="F123" s="42"/>
      <c r="G123" s="42"/>
      <c r="H123" s="42"/>
      <c r="I123" s="42"/>
      <c r="J123" s="43"/>
    </row>
    <row r="124" spans="1:10" ht="25.5" customHeight="1">
      <c r="A124" s="149" t="s">
        <v>859</v>
      </c>
      <c r="B124" s="599" t="s">
        <v>407</v>
      </c>
      <c r="C124" s="599"/>
      <c r="D124" s="599"/>
      <c r="E124" s="599"/>
      <c r="F124" s="599"/>
      <c r="G124" s="599"/>
      <c r="H124" s="599"/>
      <c r="I124" s="599"/>
      <c r="J124" s="599"/>
    </row>
    <row r="125" spans="1:10" ht="25.5" customHeight="1">
      <c r="A125" s="149" t="s">
        <v>123</v>
      </c>
      <c r="B125" s="626" t="s">
        <v>408</v>
      </c>
      <c r="C125" s="627"/>
      <c r="D125" s="627"/>
      <c r="E125" s="627"/>
      <c r="F125" s="627"/>
      <c r="G125" s="627"/>
      <c r="H125" s="627"/>
      <c r="I125" s="627"/>
      <c r="J125" s="628"/>
    </row>
    <row r="126" spans="1:10" ht="25.5" customHeight="1">
      <c r="A126" s="149" t="s">
        <v>124</v>
      </c>
      <c r="B126" s="626" t="s">
        <v>1023</v>
      </c>
      <c r="C126" s="627"/>
      <c r="D126" s="627"/>
      <c r="E126" s="627"/>
      <c r="F126" s="627"/>
      <c r="G126" s="627"/>
      <c r="H126" s="627"/>
      <c r="I126" s="627"/>
      <c r="J126" s="628"/>
    </row>
    <row r="127" spans="1:10" ht="25.5" customHeight="1">
      <c r="A127" s="149" t="s">
        <v>125</v>
      </c>
      <c r="B127" s="626" t="s">
        <v>1024</v>
      </c>
      <c r="C127" s="627"/>
      <c r="D127" s="627"/>
      <c r="E127" s="627"/>
      <c r="F127" s="627"/>
      <c r="G127" s="627"/>
      <c r="H127" s="627"/>
      <c r="I127" s="627"/>
      <c r="J127" s="628"/>
    </row>
    <row r="128" spans="1:10" ht="25.5" customHeight="1">
      <c r="A128" s="149" t="s">
        <v>860</v>
      </c>
      <c r="B128" s="599" t="s">
        <v>176</v>
      </c>
      <c r="C128" s="599"/>
      <c r="D128" s="599"/>
      <c r="E128" s="599"/>
      <c r="F128" s="599"/>
      <c r="G128" s="599"/>
      <c r="H128" s="599"/>
      <c r="I128" s="599"/>
      <c r="J128" s="599"/>
    </row>
    <row r="129" spans="1:10" ht="25.5" customHeight="1">
      <c r="A129" s="149" t="s">
        <v>126</v>
      </c>
      <c r="B129" s="626" t="s">
        <v>177</v>
      </c>
      <c r="C129" s="627"/>
      <c r="D129" s="627"/>
      <c r="E129" s="627"/>
      <c r="F129" s="627"/>
      <c r="G129" s="627"/>
      <c r="H129" s="627"/>
      <c r="I129" s="627"/>
      <c r="J129" s="628"/>
    </row>
    <row r="130" spans="1:10" ht="25.5" customHeight="1">
      <c r="A130" s="149" t="s">
        <v>127</v>
      </c>
      <c r="B130" s="626" t="s">
        <v>178</v>
      </c>
      <c r="C130" s="627"/>
      <c r="D130" s="627"/>
      <c r="E130" s="627"/>
      <c r="F130" s="627"/>
      <c r="G130" s="627"/>
      <c r="H130" s="627"/>
      <c r="I130" s="627"/>
      <c r="J130" s="628"/>
    </row>
    <row r="131" spans="1:10" ht="25.5" customHeight="1">
      <c r="A131" s="149" t="s">
        <v>128</v>
      </c>
      <c r="B131" s="626" t="s">
        <v>142</v>
      </c>
      <c r="C131" s="627"/>
      <c r="D131" s="627"/>
      <c r="E131" s="627"/>
      <c r="F131" s="627"/>
      <c r="G131" s="627"/>
      <c r="H131" s="627"/>
      <c r="I131" s="627"/>
      <c r="J131" s="628"/>
    </row>
    <row r="132" spans="1:10" ht="25.5" customHeight="1">
      <c r="A132" s="149" t="s">
        <v>129</v>
      </c>
      <c r="B132" s="626" t="s">
        <v>143</v>
      </c>
      <c r="C132" s="627"/>
      <c r="D132" s="627"/>
      <c r="E132" s="627"/>
      <c r="F132" s="627"/>
      <c r="G132" s="627"/>
      <c r="H132" s="627"/>
      <c r="I132" s="627"/>
      <c r="J132" s="628"/>
    </row>
    <row r="133" spans="1:10" ht="12.75">
      <c r="A133" s="74"/>
      <c r="B133" s="44"/>
      <c r="C133" s="44"/>
      <c r="D133" s="44"/>
      <c r="E133" s="44"/>
      <c r="F133" s="44"/>
      <c r="G133" s="44"/>
      <c r="H133" s="44"/>
      <c r="I133" s="44"/>
      <c r="J133" s="44"/>
    </row>
    <row r="134" spans="1:10" ht="12.75">
      <c r="A134" s="32" t="s">
        <v>861</v>
      </c>
      <c r="B134" s="38" t="s">
        <v>864</v>
      </c>
      <c r="C134" s="39"/>
      <c r="D134" s="39"/>
      <c r="E134" s="42"/>
      <c r="F134" s="42"/>
      <c r="G134" s="42"/>
      <c r="H134" s="42"/>
      <c r="I134" s="42"/>
      <c r="J134" s="43"/>
    </row>
    <row r="135" spans="1:10" ht="12.75" customHeight="1">
      <c r="A135" s="149" t="s">
        <v>862</v>
      </c>
      <c r="B135" s="599" t="s">
        <v>65</v>
      </c>
      <c r="C135" s="599"/>
      <c r="D135" s="599"/>
      <c r="E135" s="599"/>
      <c r="F135" s="599"/>
      <c r="G135" s="599"/>
      <c r="H135" s="599"/>
      <c r="I135" s="599"/>
      <c r="J135" s="599"/>
    </row>
    <row r="136" spans="1:10" ht="25.5" customHeight="1">
      <c r="A136" s="149" t="s">
        <v>863</v>
      </c>
      <c r="B136" s="599" t="s">
        <v>308</v>
      </c>
      <c r="C136" s="599"/>
      <c r="D136" s="599"/>
      <c r="E136" s="599"/>
      <c r="F136" s="599"/>
      <c r="G136" s="599"/>
      <c r="H136" s="599"/>
      <c r="I136" s="599"/>
      <c r="J136" s="599"/>
    </row>
    <row r="137" spans="1:10" ht="12.75">
      <c r="A137" s="74"/>
      <c r="B137" s="44"/>
      <c r="C137" s="44"/>
      <c r="D137" s="44"/>
      <c r="E137" s="44"/>
      <c r="F137" s="44"/>
      <c r="G137" s="44"/>
      <c r="H137" s="44"/>
      <c r="I137" s="44"/>
      <c r="J137" s="44"/>
    </row>
  </sheetData>
  <sheetProtection password="F53C" sheet="1" objects="1" scenarios="1"/>
  <mergeCells count="95">
    <mergeCell ref="B49:J49"/>
    <mergeCell ref="B50:J51"/>
    <mergeCell ref="B92:J92"/>
    <mergeCell ref="B54:J54"/>
    <mergeCell ref="B55:J55"/>
    <mergeCell ref="B88:J88"/>
    <mergeCell ref="B91:J91"/>
    <mergeCell ref="B71:J71"/>
    <mergeCell ref="B76:J76"/>
    <mergeCell ref="B78:J78"/>
    <mergeCell ref="B124:J124"/>
    <mergeCell ref="B125:J125"/>
    <mergeCell ref="B94:J94"/>
    <mergeCell ref="B95:J95"/>
    <mergeCell ref="B98:J98"/>
    <mergeCell ref="B116:J116"/>
    <mergeCell ref="B111:J111"/>
    <mergeCell ref="B112:J112"/>
    <mergeCell ref="B115:J115"/>
    <mergeCell ref="B96:J96"/>
    <mergeCell ref="B126:J126"/>
    <mergeCell ref="B132:J132"/>
    <mergeCell ref="B129:J129"/>
    <mergeCell ref="B127:J127"/>
    <mergeCell ref="B128:J128"/>
    <mergeCell ref="B130:J130"/>
    <mergeCell ref="B136:J136"/>
    <mergeCell ref="B102:J102"/>
    <mergeCell ref="B104:J104"/>
    <mergeCell ref="B105:J105"/>
    <mergeCell ref="B110:J110"/>
    <mergeCell ref="B103:J103"/>
    <mergeCell ref="B106:J106"/>
    <mergeCell ref="B131:J131"/>
    <mergeCell ref="B135:J135"/>
    <mergeCell ref="B119:J119"/>
    <mergeCell ref="B79:J79"/>
    <mergeCell ref="B81:J81"/>
    <mergeCell ref="B83:J84"/>
    <mergeCell ref="B86:J86"/>
    <mergeCell ref="B64:J64"/>
    <mergeCell ref="B69:J69"/>
    <mergeCell ref="B65:J65"/>
    <mergeCell ref="B66:J66"/>
    <mergeCell ref="B67:J67"/>
    <mergeCell ref="B68:J68"/>
    <mergeCell ref="B120:J120"/>
    <mergeCell ref="B121:J121"/>
    <mergeCell ref="B53:J53"/>
    <mergeCell ref="B56:J56"/>
    <mergeCell ref="B57:J57"/>
    <mergeCell ref="B58:J58"/>
    <mergeCell ref="B59:J59"/>
    <mergeCell ref="B60:J60"/>
    <mergeCell ref="B61:J61"/>
    <mergeCell ref="B63:J63"/>
    <mergeCell ref="B97:J97"/>
    <mergeCell ref="B100:J100"/>
    <mergeCell ref="B99:J99"/>
    <mergeCell ref="A23:C23"/>
    <mergeCell ref="D18:J23"/>
    <mergeCell ref="A19:C19"/>
    <mergeCell ref="B31:J32"/>
    <mergeCell ref="B33:J34"/>
    <mergeCell ref="B30:J30"/>
    <mergeCell ref="A21:C21"/>
    <mergeCell ref="A1:J1"/>
    <mergeCell ref="C4:J4"/>
    <mergeCell ref="C5:J5"/>
    <mergeCell ref="A7:J7"/>
    <mergeCell ref="A8:C8"/>
    <mergeCell ref="D8:J8"/>
    <mergeCell ref="A9:C9"/>
    <mergeCell ref="A20:C20"/>
    <mergeCell ref="D9:J9"/>
    <mergeCell ref="A10:J10"/>
    <mergeCell ref="A11:C11"/>
    <mergeCell ref="A16:C16"/>
    <mergeCell ref="A17:J17"/>
    <mergeCell ref="A18:C18"/>
    <mergeCell ref="A25:J25"/>
    <mergeCell ref="A22:C22"/>
    <mergeCell ref="B47:J48"/>
    <mergeCell ref="B46:J46"/>
    <mergeCell ref="B38:J39"/>
    <mergeCell ref="B42:J43"/>
    <mergeCell ref="B40:J41"/>
    <mergeCell ref="B44:J45"/>
    <mergeCell ref="B35:J35"/>
    <mergeCell ref="B36:J37"/>
    <mergeCell ref="D11:J16"/>
    <mergeCell ref="A14:C14"/>
    <mergeCell ref="A15:C15"/>
    <mergeCell ref="A12:C12"/>
    <mergeCell ref="A13:C13"/>
  </mergeCells>
  <printOptions horizontalCentered="1"/>
  <pageMargins left="0.5511811023622047" right="0.5511811023622047" top="0.67" bottom="0.984251968503937" header="0.5118110236220472" footer="0.5118110236220472"/>
  <pageSetup horizontalDpi="1200" verticalDpi="1200" orientation="portrait" paperSize="9" scale="62" r:id="rId1"/>
  <headerFooter alignWithMargins="0">
    <oddHeader>&amp;C&amp;"Tahoma,Έντονα"&amp;A
</oddHeader>
    <oddFooter>&amp;R&amp;"Arial,Κανονικά"&amp;P από &amp;N</oddFooter>
  </headerFooter>
  <rowBreaks count="2" manualBreakCount="2">
    <brk id="61" max="255" man="1"/>
    <brk id="107" max="255" man="1"/>
  </rowBreaks>
</worksheet>
</file>

<file path=xl/worksheets/sheet3.xml><?xml version="1.0" encoding="utf-8"?>
<worksheet xmlns="http://schemas.openxmlformats.org/spreadsheetml/2006/main" xmlns:r="http://schemas.openxmlformats.org/officeDocument/2006/relationships">
  <sheetPr>
    <tabColor indexed="10"/>
  </sheetPr>
  <dimension ref="A1:IU29"/>
  <sheetViews>
    <sheetView zoomScale="75" zoomScaleNormal="75" workbookViewId="0" topLeftCell="IV1">
      <selection activeCell="IV2" sqref="IV2"/>
    </sheetView>
  </sheetViews>
  <sheetFormatPr defaultColWidth="9.140625" defaultRowHeight="12.75"/>
  <cols>
    <col min="1" max="1" width="21.28125" style="0" hidden="1" customWidth="1"/>
    <col min="2" max="2" width="22.8515625" style="0" hidden="1" customWidth="1"/>
    <col min="3" max="11" width="0" style="0" hidden="1" customWidth="1"/>
    <col min="12" max="13" width="12.421875" style="0" hidden="1" customWidth="1"/>
    <col min="14" max="255" width="0" style="0" hidden="1" customWidth="1"/>
  </cols>
  <sheetData>
    <row r="1" spans="1:255" s="173" customFormat="1" ht="12.75">
      <c r="A1" s="173" t="s">
        <v>166</v>
      </c>
      <c r="B1" s="173" t="s">
        <v>738</v>
      </c>
      <c r="C1" s="174" t="s">
        <v>74</v>
      </c>
      <c r="D1" s="174" t="s">
        <v>347</v>
      </c>
      <c r="E1" s="174" t="s">
        <v>348</v>
      </c>
      <c r="F1" s="174" t="s">
        <v>349</v>
      </c>
      <c r="G1" s="174" t="s">
        <v>350</v>
      </c>
      <c r="H1" s="174" t="s">
        <v>75</v>
      </c>
      <c r="I1" s="174" t="s">
        <v>76</v>
      </c>
      <c r="J1" s="174" t="s">
        <v>77</v>
      </c>
      <c r="K1" s="174" t="s">
        <v>78</v>
      </c>
      <c r="L1" s="174" t="s">
        <v>165</v>
      </c>
      <c r="M1" s="174" t="s">
        <v>1401</v>
      </c>
      <c r="N1" s="174" t="s">
        <v>74</v>
      </c>
      <c r="O1" s="174" t="s">
        <v>347</v>
      </c>
      <c r="P1" s="174" t="s">
        <v>348</v>
      </c>
      <c r="Q1" s="174" t="s">
        <v>349</v>
      </c>
      <c r="R1" s="174" t="s">
        <v>350</v>
      </c>
      <c r="S1" s="174" t="s">
        <v>75</v>
      </c>
      <c r="T1" s="174" t="s">
        <v>76</v>
      </c>
      <c r="U1" s="174" t="s">
        <v>77</v>
      </c>
      <c r="V1" s="174" t="s">
        <v>78</v>
      </c>
      <c r="W1" s="174" t="s">
        <v>1401</v>
      </c>
      <c r="X1" s="175" t="s">
        <v>82</v>
      </c>
      <c r="Y1" s="176" t="s">
        <v>96</v>
      </c>
      <c r="Z1" s="176" t="s">
        <v>97</v>
      </c>
      <c r="AA1" s="175" t="s">
        <v>83</v>
      </c>
      <c r="AB1" s="176" t="s">
        <v>98</v>
      </c>
      <c r="AC1" s="176" t="s">
        <v>99</v>
      </c>
      <c r="AD1" s="177" t="s">
        <v>84</v>
      </c>
      <c r="AE1" s="176" t="s">
        <v>106</v>
      </c>
      <c r="AF1" s="176" t="s">
        <v>107</v>
      </c>
      <c r="AG1" s="177" t="s">
        <v>1417</v>
      </c>
      <c r="AH1" s="176" t="s">
        <v>100</v>
      </c>
      <c r="AI1" s="176" t="s">
        <v>101</v>
      </c>
      <c r="AJ1" s="177" t="s">
        <v>1418</v>
      </c>
      <c r="AK1" s="176" t="s">
        <v>102</v>
      </c>
      <c r="AL1" s="176" t="s">
        <v>103</v>
      </c>
      <c r="AM1" s="177" t="s">
        <v>1419</v>
      </c>
      <c r="AN1" s="176" t="s">
        <v>104</v>
      </c>
      <c r="AO1" s="176" t="s">
        <v>105</v>
      </c>
      <c r="AP1" s="175" t="s">
        <v>82</v>
      </c>
      <c r="AQ1" s="176" t="s">
        <v>96</v>
      </c>
      <c r="AR1" s="176" t="s">
        <v>97</v>
      </c>
      <c r="AS1" s="175" t="s">
        <v>83</v>
      </c>
      <c r="AT1" s="176" t="s">
        <v>98</v>
      </c>
      <c r="AU1" s="176" t="s">
        <v>99</v>
      </c>
      <c r="AV1" s="177" t="s">
        <v>84</v>
      </c>
      <c r="AW1" s="176" t="s">
        <v>106</v>
      </c>
      <c r="AX1" s="176" t="s">
        <v>107</v>
      </c>
      <c r="AY1" s="177" t="s">
        <v>1417</v>
      </c>
      <c r="AZ1" s="176" t="s">
        <v>100</v>
      </c>
      <c r="BA1" s="176" t="s">
        <v>101</v>
      </c>
      <c r="BB1" s="177" t="s">
        <v>1418</v>
      </c>
      <c r="BC1" s="176" t="s">
        <v>102</v>
      </c>
      <c r="BD1" s="176" t="s">
        <v>103</v>
      </c>
      <c r="BE1" s="177" t="s">
        <v>1419</v>
      </c>
      <c r="BF1" s="176" t="s">
        <v>104</v>
      </c>
      <c r="BG1" s="176" t="s">
        <v>105</v>
      </c>
      <c r="BH1" s="175" t="s">
        <v>82</v>
      </c>
      <c r="BI1" s="176" t="s">
        <v>96</v>
      </c>
      <c r="BJ1" s="176" t="s">
        <v>97</v>
      </c>
      <c r="BK1" s="175" t="s">
        <v>83</v>
      </c>
      <c r="BL1" s="176" t="s">
        <v>98</v>
      </c>
      <c r="BM1" s="176" t="s">
        <v>99</v>
      </c>
      <c r="BN1" s="177" t="s">
        <v>84</v>
      </c>
      <c r="BO1" s="176" t="s">
        <v>106</v>
      </c>
      <c r="BP1" s="176" t="s">
        <v>107</v>
      </c>
      <c r="BQ1" s="177" t="s">
        <v>1417</v>
      </c>
      <c r="BR1" s="176" t="s">
        <v>100</v>
      </c>
      <c r="BS1" s="176" t="s">
        <v>101</v>
      </c>
      <c r="BT1" s="177" t="s">
        <v>1418</v>
      </c>
      <c r="BU1" s="176" t="s">
        <v>102</v>
      </c>
      <c r="BV1" s="176" t="s">
        <v>103</v>
      </c>
      <c r="BW1" s="177" t="s">
        <v>1419</v>
      </c>
      <c r="BX1" s="176" t="s">
        <v>104</v>
      </c>
      <c r="BY1" s="176" t="s">
        <v>105</v>
      </c>
      <c r="BZ1" s="175" t="s">
        <v>85</v>
      </c>
      <c r="CA1" s="176" t="s">
        <v>332</v>
      </c>
      <c r="CB1" s="176" t="s">
        <v>333</v>
      </c>
      <c r="CC1" s="175" t="s">
        <v>86</v>
      </c>
      <c r="CD1" s="176" t="s">
        <v>334</v>
      </c>
      <c r="CE1" s="176" t="s">
        <v>335</v>
      </c>
      <c r="CF1" s="177" t="s">
        <v>87</v>
      </c>
      <c r="CG1" s="176" t="s">
        <v>336</v>
      </c>
      <c r="CH1" s="176" t="s">
        <v>337</v>
      </c>
      <c r="CI1" s="177" t="s">
        <v>88</v>
      </c>
      <c r="CJ1" s="176" t="s">
        <v>342</v>
      </c>
      <c r="CK1" s="176" t="s">
        <v>343</v>
      </c>
      <c r="CL1" s="177" t="s">
        <v>89</v>
      </c>
      <c r="CM1" s="176" t="s">
        <v>338</v>
      </c>
      <c r="CN1" s="176" t="s">
        <v>339</v>
      </c>
      <c r="CO1" s="177" t="s">
        <v>90</v>
      </c>
      <c r="CP1" s="176" t="s">
        <v>340</v>
      </c>
      <c r="CQ1" s="176" t="s">
        <v>341</v>
      </c>
      <c r="CR1" s="175" t="s">
        <v>85</v>
      </c>
      <c r="CS1" s="176" t="s">
        <v>332</v>
      </c>
      <c r="CT1" s="176" t="s">
        <v>333</v>
      </c>
      <c r="CU1" s="175" t="s">
        <v>86</v>
      </c>
      <c r="CV1" s="176" t="s">
        <v>334</v>
      </c>
      <c r="CW1" s="176" t="s">
        <v>335</v>
      </c>
      <c r="CX1" s="177" t="s">
        <v>87</v>
      </c>
      <c r="CY1" s="176" t="s">
        <v>336</v>
      </c>
      <c r="CZ1" s="176" t="s">
        <v>337</v>
      </c>
      <c r="DA1" s="177" t="s">
        <v>88</v>
      </c>
      <c r="DB1" s="176" t="s">
        <v>342</v>
      </c>
      <c r="DC1" s="176" t="s">
        <v>343</v>
      </c>
      <c r="DD1" s="177" t="s">
        <v>89</v>
      </c>
      <c r="DE1" s="176" t="s">
        <v>338</v>
      </c>
      <c r="DF1" s="176" t="s">
        <v>339</v>
      </c>
      <c r="DG1" s="177" t="s">
        <v>90</v>
      </c>
      <c r="DH1" s="176" t="s">
        <v>340</v>
      </c>
      <c r="DI1" s="176" t="s">
        <v>341</v>
      </c>
      <c r="DJ1" s="175" t="s">
        <v>85</v>
      </c>
      <c r="DK1" s="176" t="s">
        <v>332</v>
      </c>
      <c r="DL1" s="176" t="s">
        <v>333</v>
      </c>
      <c r="DM1" s="175" t="s">
        <v>86</v>
      </c>
      <c r="DN1" s="176" t="s">
        <v>334</v>
      </c>
      <c r="DO1" s="176" t="s">
        <v>335</v>
      </c>
      <c r="DP1" s="177" t="s">
        <v>87</v>
      </c>
      <c r="DQ1" s="176" t="s">
        <v>336</v>
      </c>
      <c r="DR1" s="176" t="s">
        <v>337</v>
      </c>
      <c r="DS1" s="177" t="s">
        <v>88</v>
      </c>
      <c r="DT1" s="176" t="s">
        <v>342</v>
      </c>
      <c r="DU1" s="176" t="s">
        <v>343</v>
      </c>
      <c r="DV1" s="177" t="s">
        <v>89</v>
      </c>
      <c r="DW1" s="176" t="s">
        <v>338</v>
      </c>
      <c r="DX1" s="176" t="s">
        <v>339</v>
      </c>
      <c r="DY1" s="177" t="s">
        <v>90</v>
      </c>
      <c r="DZ1" s="176" t="s">
        <v>340</v>
      </c>
      <c r="EA1" s="176" t="s">
        <v>341</v>
      </c>
      <c r="EB1" s="174" t="s">
        <v>261</v>
      </c>
      <c r="EC1" s="174" t="s">
        <v>262</v>
      </c>
      <c r="ED1" s="174" t="s">
        <v>263</v>
      </c>
      <c r="EE1" s="178" t="s">
        <v>264</v>
      </c>
      <c r="EF1" s="172" t="s">
        <v>265</v>
      </c>
      <c r="EG1" s="172" t="s">
        <v>266</v>
      </c>
      <c r="EH1" s="172" t="s">
        <v>108</v>
      </c>
      <c r="EI1" s="172" t="s">
        <v>109</v>
      </c>
      <c r="EJ1" s="172" t="s">
        <v>110</v>
      </c>
      <c r="EK1" s="172" t="s">
        <v>117</v>
      </c>
      <c r="EL1" s="178" t="s">
        <v>111</v>
      </c>
      <c r="EM1" s="172" t="s">
        <v>112</v>
      </c>
      <c r="EN1" s="172" t="s">
        <v>113</v>
      </c>
      <c r="EO1" s="178" t="s">
        <v>114</v>
      </c>
      <c r="EP1" s="172" t="s">
        <v>115</v>
      </c>
      <c r="EQ1" s="172" t="s">
        <v>116</v>
      </c>
      <c r="ER1" s="178" t="s">
        <v>264</v>
      </c>
      <c r="ES1" s="172" t="s">
        <v>265</v>
      </c>
      <c r="ET1" s="172" t="s">
        <v>266</v>
      </c>
      <c r="EU1" s="172" t="s">
        <v>108</v>
      </c>
      <c r="EV1" s="172" t="s">
        <v>109</v>
      </c>
      <c r="EW1" s="172" t="s">
        <v>110</v>
      </c>
      <c r="EX1" s="172" t="s">
        <v>117</v>
      </c>
      <c r="EY1" s="178" t="s">
        <v>111</v>
      </c>
      <c r="EZ1" s="172" t="s">
        <v>112</v>
      </c>
      <c r="FA1" s="172" t="s">
        <v>113</v>
      </c>
      <c r="FB1" s="178" t="s">
        <v>114</v>
      </c>
      <c r="FC1" s="172" t="s">
        <v>115</v>
      </c>
      <c r="FD1" s="172" t="s">
        <v>116</v>
      </c>
      <c r="FE1" s="178" t="s">
        <v>269</v>
      </c>
      <c r="FF1" s="178" t="s">
        <v>270</v>
      </c>
      <c r="FG1" s="178" t="s">
        <v>271</v>
      </c>
      <c r="FH1" s="178" t="s">
        <v>118</v>
      </c>
      <c r="FI1" s="178" t="s">
        <v>119</v>
      </c>
      <c r="FJ1" s="178" t="s">
        <v>120</v>
      </c>
      <c r="FK1" s="178" t="s">
        <v>121</v>
      </c>
      <c r="FL1" s="178" t="s">
        <v>273</v>
      </c>
      <c r="FM1" s="178" t="s">
        <v>274</v>
      </c>
      <c r="FN1" s="178" t="s">
        <v>275</v>
      </c>
      <c r="FO1" s="178" t="s">
        <v>276</v>
      </c>
      <c r="FP1" s="178" t="s">
        <v>277</v>
      </c>
      <c r="FQ1" s="178" t="s">
        <v>278</v>
      </c>
      <c r="FR1" s="178" t="s">
        <v>279</v>
      </c>
      <c r="FS1" s="178" t="s">
        <v>832</v>
      </c>
      <c r="FT1" s="178" t="s">
        <v>833</v>
      </c>
      <c r="FU1" s="172" t="s">
        <v>243</v>
      </c>
      <c r="FV1" s="172" t="s">
        <v>244</v>
      </c>
      <c r="FW1" s="172" t="s">
        <v>243</v>
      </c>
      <c r="FX1" s="172" t="s">
        <v>244</v>
      </c>
      <c r="FY1" s="172" t="s">
        <v>243</v>
      </c>
      <c r="FZ1" s="172" t="s">
        <v>244</v>
      </c>
      <c r="GA1" s="172" t="s">
        <v>243</v>
      </c>
      <c r="GB1" s="172" t="s">
        <v>244</v>
      </c>
      <c r="GC1" s="172" t="s">
        <v>243</v>
      </c>
      <c r="GD1" s="172" t="s">
        <v>244</v>
      </c>
      <c r="GE1" s="172" t="s">
        <v>243</v>
      </c>
      <c r="GF1" s="172" t="s">
        <v>244</v>
      </c>
      <c r="GG1" s="172" t="s">
        <v>245</v>
      </c>
      <c r="GH1" s="172" t="s">
        <v>246</v>
      </c>
      <c r="GI1" s="172" t="s">
        <v>245</v>
      </c>
      <c r="GJ1" s="172" t="s">
        <v>246</v>
      </c>
      <c r="GK1" s="172" t="s">
        <v>245</v>
      </c>
      <c r="GL1" s="172" t="s">
        <v>246</v>
      </c>
      <c r="GM1" s="172" t="s">
        <v>245</v>
      </c>
      <c r="GN1" s="172" t="s">
        <v>246</v>
      </c>
      <c r="GO1" s="172" t="s">
        <v>245</v>
      </c>
      <c r="GP1" s="172" t="s">
        <v>246</v>
      </c>
      <c r="GQ1" s="172" t="s">
        <v>245</v>
      </c>
      <c r="GR1" s="172" t="s">
        <v>246</v>
      </c>
      <c r="GS1" s="172" t="s">
        <v>846</v>
      </c>
      <c r="GT1" s="172" t="s">
        <v>247</v>
      </c>
      <c r="GU1" s="172" t="s">
        <v>248</v>
      </c>
      <c r="GV1" s="172" t="s">
        <v>249</v>
      </c>
      <c r="GW1" s="172" t="s">
        <v>846</v>
      </c>
      <c r="GX1" s="172" t="s">
        <v>247</v>
      </c>
      <c r="GY1" s="172" t="s">
        <v>248</v>
      </c>
      <c r="GZ1" s="172" t="s">
        <v>249</v>
      </c>
      <c r="HA1" s="172" t="s">
        <v>846</v>
      </c>
      <c r="HB1" s="172" t="s">
        <v>247</v>
      </c>
      <c r="HC1" s="172" t="s">
        <v>248</v>
      </c>
      <c r="HD1" s="172" t="s">
        <v>249</v>
      </c>
      <c r="HE1" s="172" t="s">
        <v>846</v>
      </c>
      <c r="HF1" s="172" t="s">
        <v>247</v>
      </c>
      <c r="HG1" s="172" t="s">
        <v>248</v>
      </c>
      <c r="HH1" s="172" t="s">
        <v>249</v>
      </c>
      <c r="HI1" s="172" t="s">
        <v>848</v>
      </c>
      <c r="HJ1" s="172" t="s">
        <v>849</v>
      </c>
      <c r="HK1" s="172" t="s">
        <v>850</v>
      </c>
      <c r="HL1" s="172" t="s">
        <v>848</v>
      </c>
      <c r="HM1" s="172" t="s">
        <v>849</v>
      </c>
      <c r="HN1" s="172" t="s">
        <v>850</v>
      </c>
      <c r="HO1" s="172" t="s">
        <v>853</v>
      </c>
      <c r="HP1" s="172" t="s">
        <v>122</v>
      </c>
      <c r="HQ1" s="172" t="s">
        <v>853</v>
      </c>
      <c r="HR1" s="172" t="s">
        <v>122</v>
      </c>
      <c r="HS1" s="172" t="s">
        <v>855</v>
      </c>
      <c r="HT1" s="172" t="s">
        <v>856</v>
      </c>
      <c r="HU1" s="172" t="s">
        <v>857</v>
      </c>
      <c r="HV1" s="172" t="s">
        <v>855</v>
      </c>
      <c r="HW1" s="172" t="s">
        <v>856</v>
      </c>
      <c r="HX1" s="172" t="s">
        <v>857</v>
      </c>
      <c r="HY1" s="173" t="s">
        <v>123</v>
      </c>
      <c r="HZ1" s="173" t="s">
        <v>124</v>
      </c>
      <c r="IA1" s="173" t="s">
        <v>125</v>
      </c>
      <c r="IB1" s="173" t="s">
        <v>123</v>
      </c>
      <c r="IC1" s="173" t="s">
        <v>124</v>
      </c>
      <c r="ID1" s="173" t="s">
        <v>125</v>
      </c>
      <c r="IE1" s="173" t="s">
        <v>126</v>
      </c>
      <c r="IF1" s="173" t="s">
        <v>127</v>
      </c>
      <c r="IG1" s="173" t="s">
        <v>128</v>
      </c>
      <c r="IH1" s="173" t="s">
        <v>129</v>
      </c>
      <c r="II1" s="173" t="s">
        <v>126</v>
      </c>
      <c r="IJ1" s="173" t="s">
        <v>127</v>
      </c>
      <c r="IK1" s="173" t="s">
        <v>128</v>
      </c>
      <c r="IL1" s="173" t="s">
        <v>129</v>
      </c>
      <c r="IM1" s="173" t="s">
        <v>862</v>
      </c>
      <c r="IN1" s="173" t="s">
        <v>863</v>
      </c>
      <c r="IO1" s="173" t="s">
        <v>130</v>
      </c>
      <c r="IP1" s="173" t="s">
        <v>131</v>
      </c>
      <c r="IQ1" s="173" t="s">
        <v>132</v>
      </c>
      <c r="IR1" s="173" t="s">
        <v>133</v>
      </c>
      <c r="IS1" s="173" t="s">
        <v>134</v>
      </c>
      <c r="IT1" s="173" t="s">
        <v>135</v>
      </c>
      <c r="IU1" s="173" t="s">
        <v>136</v>
      </c>
    </row>
    <row r="2" spans="1:255" ht="12.75">
      <c r="A2">
        <f>Ποσοτικό!C5</f>
        <v>0</v>
      </c>
      <c r="B2">
        <f>Ποσοτικό!C6</f>
        <v>0</v>
      </c>
      <c r="C2" s="77">
        <f>Ποσοτικό!G24</f>
        <v>0</v>
      </c>
      <c r="D2" s="77">
        <f>Ποσοτικό!G25</f>
        <v>0</v>
      </c>
      <c r="E2" s="77">
        <f>Ποσοτικό!G26</f>
        <v>0</v>
      </c>
      <c r="F2" s="77">
        <f>Ποσοτικό!G27</f>
        <v>0</v>
      </c>
      <c r="G2" s="77">
        <f>Ποσοτικό!G28</f>
        <v>0</v>
      </c>
      <c r="H2" s="77">
        <f>Ποσοτικό!G29</f>
        <v>0</v>
      </c>
      <c r="I2" s="77">
        <f>Ποσοτικό!G30</f>
        <v>0</v>
      </c>
      <c r="J2" s="77">
        <f>Ποσοτικό!G31</f>
        <v>0</v>
      </c>
      <c r="K2" s="77">
        <f>Ποσοτικό!G32</f>
        <v>0</v>
      </c>
      <c r="L2" s="77" t="str">
        <f>Ποσοτικό!B33</f>
        <v>…………………………………………………………………………………………</v>
      </c>
      <c r="M2" s="77">
        <f>Ποσοτικό!G34</f>
        <v>0</v>
      </c>
      <c r="N2">
        <f>Ποσοτικό!H24</f>
        <v>0</v>
      </c>
      <c r="O2">
        <f>Ποσοτικό!H25</f>
        <v>0</v>
      </c>
      <c r="P2">
        <f>Ποσοτικό!H26</f>
        <v>0</v>
      </c>
      <c r="Q2">
        <f>Ποσοτικό!H27</f>
        <v>0</v>
      </c>
      <c r="R2">
        <f>Ποσοτικό!H28</f>
        <v>0</v>
      </c>
      <c r="S2">
        <f>Ποσοτικό!H29</f>
        <v>0</v>
      </c>
      <c r="T2">
        <f>Ποσοτικό!H30</f>
        <v>0</v>
      </c>
      <c r="U2">
        <f>Ποσοτικό!H31</f>
        <v>0</v>
      </c>
      <c r="V2">
        <f>Ποσοτικό!H32</f>
        <v>0</v>
      </c>
      <c r="W2">
        <f>Ποσοτικό!H34</f>
        <v>0</v>
      </c>
      <c r="X2" s="77">
        <f>Ποσοτικό!F40</f>
        <v>0</v>
      </c>
      <c r="Y2" s="77">
        <f>Ποσοτικό!F41</f>
        <v>0</v>
      </c>
      <c r="Z2" s="77">
        <f>Ποσοτικό!F42</f>
        <v>0</v>
      </c>
      <c r="AA2" s="77">
        <f>Ποσοτικό!F43</f>
        <v>0</v>
      </c>
      <c r="AB2" s="77">
        <f>Ποσοτικό!F44</f>
        <v>0</v>
      </c>
      <c r="AC2" s="77">
        <f>Ποσοτικό!F45</f>
        <v>0</v>
      </c>
      <c r="AD2" s="77">
        <f>Ποσοτικό!F46</f>
        <v>0</v>
      </c>
      <c r="AE2" s="77">
        <f>Ποσοτικό!F47</f>
        <v>0</v>
      </c>
      <c r="AF2" s="77">
        <f>Ποσοτικό!F48</f>
        <v>0</v>
      </c>
      <c r="AG2" s="77">
        <f>Ποσοτικό!F49</f>
        <v>0</v>
      </c>
      <c r="AH2" s="77">
        <f>Ποσοτικό!F50</f>
        <v>0</v>
      </c>
      <c r="AI2" s="77">
        <f>Ποσοτικό!F51</f>
        <v>0</v>
      </c>
      <c r="AJ2" s="77">
        <f>Ποσοτικό!F52</f>
        <v>0</v>
      </c>
      <c r="AK2" s="77">
        <f>Ποσοτικό!F53</f>
        <v>0</v>
      </c>
      <c r="AL2" s="77">
        <f>Ποσοτικό!F54</f>
        <v>0</v>
      </c>
      <c r="AM2" s="77">
        <f>Ποσοτικό!F55</f>
        <v>0</v>
      </c>
      <c r="AN2" s="77">
        <f>Ποσοτικό!F56</f>
        <v>0</v>
      </c>
      <c r="AO2" s="77">
        <f>Ποσοτικό!F57</f>
        <v>0</v>
      </c>
      <c r="AP2" s="77">
        <f>Ποσοτικό!G40</f>
        <v>0</v>
      </c>
      <c r="AQ2" s="77">
        <f>Ποσοτικό!G41</f>
        <v>0</v>
      </c>
      <c r="AR2" s="77">
        <f>Ποσοτικό!G42</f>
        <v>0</v>
      </c>
      <c r="AS2" s="77">
        <f>Ποσοτικό!G43</f>
        <v>0</v>
      </c>
      <c r="AT2" s="77">
        <f>Ποσοτικό!G44</f>
        <v>0</v>
      </c>
      <c r="AU2" s="77">
        <f>Ποσοτικό!G45</f>
        <v>0</v>
      </c>
      <c r="AV2" s="77">
        <f>Ποσοτικό!G46</f>
        <v>0</v>
      </c>
      <c r="AW2" s="77">
        <f>Ποσοτικό!G47</f>
        <v>0</v>
      </c>
      <c r="AX2" s="77">
        <f>Ποσοτικό!G48</f>
        <v>0</v>
      </c>
      <c r="AY2" s="77">
        <f>Ποσοτικό!G49</f>
        <v>0</v>
      </c>
      <c r="AZ2" s="77">
        <f>Ποσοτικό!G50</f>
        <v>0</v>
      </c>
      <c r="BA2" s="77">
        <f>Ποσοτικό!G51</f>
        <v>0</v>
      </c>
      <c r="BB2" s="77">
        <f>Ποσοτικό!G52</f>
        <v>0</v>
      </c>
      <c r="BC2" s="77">
        <f>Ποσοτικό!G53</f>
        <v>0</v>
      </c>
      <c r="BD2" s="77">
        <f>Ποσοτικό!G54</f>
        <v>0</v>
      </c>
      <c r="BE2" s="77">
        <f>Ποσοτικό!G55</f>
        <v>0</v>
      </c>
      <c r="BF2" s="77">
        <f>Ποσοτικό!G56</f>
        <v>0</v>
      </c>
      <c r="BG2" s="77">
        <f>Ποσοτικό!G57</f>
        <v>0</v>
      </c>
      <c r="BH2" s="77">
        <f>Ποσοτικό!H40</f>
        <v>0</v>
      </c>
      <c r="BI2" s="77">
        <f>Ποσοτικό!H41</f>
        <v>0</v>
      </c>
      <c r="BJ2" s="77">
        <f>Ποσοτικό!H42</f>
        <v>0</v>
      </c>
      <c r="BK2" s="77">
        <f>Ποσοτικό!H43</f>
        <v>0</v>
      </c>
      <c r="BL2" s="77">
        <f>Ποσοτικό!H44</f>
        <v>0</v>
      </c>
      <c r="BM2" s="77">
        <f>Ποσοτικό!H45</f>
        <v>0</v>
      </c>
      <c r="BN2" s="77">
        <f>Ποσοτικό!H46</f>
        <v>0</v>
      </c>
      <c r="BO2" s="77">
        <f>Ποσοτικό!H47</f>
        <v>0</v>
      </c>
      <c r="BP2" s="77">
        <f>Ποσοτικό!H48</f>
        <v>0</v>
      </c>
      <c r="BQ2" s="77">
        <f>Ποσοτικό!H49</f>
        <v>0</v>
      </c>
      <c r="BR2" s="77">
        <f>Ποσοτικό!H50</f>
        <v>0</v>
      </c>
      <c r="BS2" s="77">
        <f>Ποσοτικό!H51</f>
        <v>0</v>
      </c>
      <c r="BT2" s="77">
        <f>Ποσοτικό!H52</f>
        <v>0</v>
      </c>
      <c r="BU2" s="77">
        <f>Ποσοτικό!H53</f>
        <v>0</v>
      </c>
      <c r="BV2" s="77">
        <f>Ποσοτικό!H54</f>
        <v>0</v>
      </c>
      <c r="BW2" s="77">
        <f>Ποσοτικό!H55</f>
        <v>0</v>
      </c>
      <c r="BX2" s="77">
        <f>Ποσοτικό!H56</f>
        <v>0</v>
      </c>
      <c r="BY2" s="77">
        <f>Ποσοτικό!H57</f>
        <v>0</v>
      </c>
      <c r="BZ2">
        <f>Ποσοτικό!F64</f>
        <v>0</v>
      </c>
      <c r="CA2">
        <f>Ποσοτικό!F65</f>
        <v>0</v>
      </c>
      <c r="CB2">
        <f>Ποσοτικό!F66</f>
        <v>0</v>
      </c>
      <c r="CC2">
        <f>Ποσοτικό!F67</f>
        <v>0</v>
      </c>
      <c r="CD2">
        <f>Ποσοτικό!F68</f>
        <v>0</v>
      </c>
      <c r="CE2">
        <f>Ποσοτικό!F69</f>
        <v>0</v>
      </c>
      <c r="CF2">
        <f>Ποσοτικό!F70</f>
        <v>0</v>
      </c>
      <c r="CG2">
        <f>Ποσοτικό!F71</f>
        <v>0</v>
      </c>
      <c r="CH2">
        <f>Ποσοτικό!F72</f>
        <v>0</v>
      </c>
      <c r="CI2">
        <f>Ποσοτικό!F73</f>
        <v>0</v>
      </c>
      <c r="CJ2">
        <f>Ποσοτικό!F74</f>
        <v>0</v>
      </c>
      <c r="CK2">
        <f>Ποσοτικό!F75</f>
        <v>0</v>
      </c>
      <c r="CL2">
        <f>Ποσοτικό!F76</f>
        <v>0</v>
      </c>
      <c r="CM2">
        <f>Ποσοτικό!F77</f>
        <v>0</v>
      </c>
      <c r="CN2">
        <f>Ποσοτικό!F78</f>
        <v>0</v>
      </c>
      <c r="CO2">
        <f>Ποσοτικό!F79</f>
        <v>0</v>
      </c>
      <c r="CP2">
        <f>Ποσοτικό!F80</f>
        <v>0</v>
      </c>
      <c r="CQ2">
        <f>Ποσοτικό!F81</f>
        <v>0</v>
      </c>
      <c r="CR2">
        <f>Ποσοτικό!G64</f>
        <v>0</v>
      </c>
      <c r="CS2">
        <f>Ποσοτικό!G65</f>
        <v>0</v>
      </c>
      <c r="CT2">
        <f>Ποσοτικό!G66</f>
        <v>0</v>
      </c>
      <c r="CU2">
        <f>Ποσοτικό!G67</f>
        <v>0</v>
      </c>
      <c r="CV2">
        <f>Ποσοτικό!G68</f>
        <v>0</v>
      </c>
      <c r="CW2">
        <f>Ποσοτικό!G69</f>
        <v>0</v>
      </c>
      <c r="CX2">
        <f>Ποσοτικό!G70</f>
        <v>0</v>
      </c>
      <c r="CY2">
        <f>Ποσοτικό!G71</f>
        <v>0</v>
      </c>
      <c r="CZ2">
        <f>Ποσοτικό!G72</f>
        <v>0</v>
      </c>
      <c r="DA2">
        <f>Ποσοτικό!G73</f>
        <v>0</v>
      </c>
      <c r="DB2">
        <f>Ποσοτικό!G74</f>
        <v>0</v>
      </c>
      <c r="DC2">
        <f>Ποσοτικό!G75</f>
        <v>0</v>
      </c>
      <c r="DD2">
        <f>Ποσοτικό!G76</f>
        <v>0</v>
      </c>
      <c r="DE2">
        <f>Ποσοτικό!G77</f>
        <v>0</v>
      </c>
      <c r="DF2">
        <f>Ποσοτικό!G78</f>
        <v>0</v>
      </c>
      <c r="DG2">
        <f>Ποσοτικό!G79</f>
        <v>0</v>
      </c>
      <c r="DH2">
        <f>Ποσοτικό!G80</f>
        <v>0</v>
      </c>
      <c r="DI2">
        <f>Ποσοτικό!G81</f>
        <v>0</v>
      </c>
      <c r="DJ2">
        <f>Ποσοτικό!H64</f>
        <v>0</v>
      </c>
      <c r="DK2">
        <f>Ποσοτικό!H65</f>
        <v>0</v>
      </c>
      <c r="DL2">
        <f>Ποσοτικό!H66</f>
        <v>0</v>
      </c>
      <c r="DM2">
        <f>Ποσοτικό!H67</f>
        <v>0</v>
      </c>
      <c r="DN2">
        <f>Ποσοτικό!H68</f>
        <v>0</v>
      </c>
      <c r="DO2">
        <f>Ποσοτικό!H69</f>
        <v>0</v>
      </c>
      <c r="DP2">
        <f>Ποσοτικό!H70</f>
        <v>0</v>
      </c>
      <c r="DQ2">
        <f>Ποσοτικό!H71</f>
        <v>0</v>
      </c>
      <c r="DR2">
        <f>Ποσοτικό!H72</f>
        <v>0</v>
      </c>
      <c r="DS2">
        <f>Ποσοτικό!H73</f>
        <v>0</v>
      </c>
      <c r="DT2">
        <f>Ποσοτικό!H74</f>
        <v>0</v>
      </c>
      <c r="DU2">
        <f>Ποσοτικό!H75</f>
        <v>0</v>
      </c>
      <c r="DV2">
        <f>Ποσοτικό!H76</f>
        <v>0</v>
      </c>
      <c r="DW2">
        <f>Ποσοτικό!H77</f>
        <v>0</v>
      </c>
      <c r="DX2">
        <f>Ποσοτικό!H78</f>
        <v>0</v>
      </c>
      <c r="DY2">
        <f>Ποσοτικό!H79</f>
        <v>0</v>
      </c>
      <c r="DZ2">
        <f>Ποσοτικό!H80</f>
        <v>0</v>
      </c>
      <c r="EA2">
        <f>Ποσοτικό!H81</f>
        <v>0</v>
      </c>
      <c r="EB2" s="77">
        <f>Ποσοτικό!I111</f>
        <v>0</v>
      </c>
      <c r="EC2" s="77">
        <f>Ποσοτικό!I112</f>
        <v>0</v>
      </c>
      <c r="ED2" s="77">
        <f>Ποσοτικό!I113</f>
        <v>0</v>
      </c>
      <c r="EE2" s="77">
        <f>Ποσοτικό!H121</f>
        <v>0</v>
      </c>
      <c r="EF2" s="77">
        <f>Ποσοτικό!H122</f>
        <v>0</v>
      </c>
      <c r="EG2" s="77">
        <f>Ποσοτικό!H123</f>
        <v>0</v>
      </c>
      <c r="EH2" s="77">
        <f>Ποσοτικό!H124</f>
        <v>0</v>
      </c>
      <c r="EI2" s="77">
        <f>Ποσοτικό!H125</f>
        <v>0</v>
      </c>
      <c r="EJ2" s="77">
        <f>Ποσοτικό!H126</f>
        <v>0</v>
      </c>
      <c r="EK2" s="77">
        <f>Ποσοτικό!H127</f>
        <v>0</v>
      </c>
      <c r="EL2" s="77">
        <f>Ποσοτικό!H128</f>
        <v>0</v>
      </c>
      <c r="EM2" s="77">
        <f>Ποσοτικό!H129</f>
        <v>0</v>
      </c>
      <c r="EN2" s="77">
        <f>Ποσοτικό!H130</f>
        <v>0</v>
      </c>
      <c r="EO2" s="77">
        <f>Ποσοτικό!H131</f>
        <v>0</v>
      </c>
      <c r="EP2" s="77">
        <f>Ποσοτικό!H132</f>
        <v>0</v>
      </c>
      <c r="EQ2" s="77">
        <f>Ποσοτικό!H133</f>
        <v>0</v>
      </c>
      <c r="ER2" s="77">
        <f>Ποσοτικό!I121</f>
        <v>0</v>
      </c>
      <c r="ES2" s="77">
        <f>Ποσοτικό!I122</f>
        <v>0</v>
      </c>
      <c r="ET2" s="77">
        <f>Ποσοτικό!I123</f>
        <v>0</v>
      </c>
      <c r="EU2" s="77">
        <f>Ποσοτικό!I124</f>
        <v>0</v>
      </c>
      <c r="EV2" s="77">
        <f>Ποσοτικό!I125</f>
        <v>0</v>
      </c>
      <c r="EW2" s="77">
        <f>Ποσοτικό!I126</f>
        <v>0</v>
      </c>
      <c r="EX2" s="77">
        <f>Ποσοτικό!I127</f>
        <v>0</v>
      </c>
      <c r="EY2" s="77">
        <f>Ποσοτικό!I128</f>
        <v>0</v>
      </c>
      <c r="EZ2" s="77">
        <f>Ποσοτικό!I129</f>
        <v>0</v>
      </c>
      <c r="FA2" s="77">
        <f>Ποσοτικό!I130</f>
        <v>0</v>
      </c>
      <c r="FB2" s="77">
        <f>Ποσοτικό!I131</f>
        <v>0</v>
      </c>
      <c r="FC2" s="77">
        <f>Ποσοτικό!I132</f>
        <v>0</v>
      </c>
      <c r="FD2" s="77">
        <f>Ποσοτικό!I133</f>
        <v>0</v>
      </c>
      <c r="FE2" s="77">
        <f>Ποσοτικό!I140</f>
        <v>0</v>
      </c>
      <c r="FF2" s="77">
        <f>Ποσοτικό!I141</f>
        <v>0</v>
      </c>
      <c r="FG2" s="77">
        <f>Ποσοτικό!I142</f>
        <v>0</v>
      </c>
      <c r="FH2" s="77">
        <f>Ποσοτικό!I143</f>
        <v>0</v>
      </c>
      <c r="FI2" s="77">
        <f>Ποσοτικό!I144</f>
        <v>0</v>
      </c>
      <c r="FJ2" s="77">
        <f>Ποσοτικό!I145</f>
        <v>0</v>
      </c>
      <c r="FK2" s="77">
        <f>Ποσοτικό!I146</f>
        <v>0</v>
      </c>
      <c r="FL2" s="77">
        <f>Ποσοτικό!I153</f>
        <v>0</v>
      </c>
      <c r="FM2" s="77">
        <f>Ποσοτικό!I154</f>
        <v>0</v>
      </c>
      <c r="FN2" s="77">
        <f>Ποσοτικό!I155</f>
        <v>0</v>
      </c>
      <c r="FO2" s="77">
        <f>Ποσοτικό!I156</f>
        <v>0</v>
      </c>
      <c r="FP2" s="77">
        <f>Ποσοτικό!I157</f>
        <v>0</v>
      </c>
      <c r="FQ2" s="77">
        <f>Ποσοτικό!I158</f>
        <v>0</v>
      </c>
      <c r="FR2" s="77">
        <f>Ποσοτικό!I159</f>
        <v>0</v>
      </c>
      <c r="FS2" s="77">
        <f>Ποσοτικό!I165</f>
        <v>0</v>
      </c>
      <c r="FT2" s="77">
        <f>Ποσοτικό!I166</f>
        <v>0</v>
      </c>
      <c r="FU2" s="77">
        <f>Ποσοτικό!D171</f>
        <v>0</v>
      </c>
      <c r="FV2" s="77">
        <f>Ποσοτικό!D172</f>
        <v>0</v>
      </c>
      <c r="FW2" s="77">
        <f>Ποσοτικό!E171</f>
        <v>0</v>
      </c>
      <c r="FX2" s="77">
        <f>Ποσοτικό!E172</f>
        <v>0</v>
      </c>
      <c r="FY2" s="77">
        <f>Ποσοτικό!F171</f>
        <v>0</v>
      </c>
      <c r="FZ2" s="77">
        <f>Ποσοτικό!F172</f>
        <v>0</v>
      </c>
      <c r="GA2" s="77">
        <f>Ποσοτικό!G171</f>
        <v>0</v>
      </c>
      <c r="GB2" s="77">
        <f>Ποσοτικό!G172</f>
        <v>0</v>
      </c>
      <c r="GC2" s="77">
        <f>Ποσοτικό!H171</f>
        <v>0</v>
      </c>
      <c r="GD2" s="77">
        <f>Ποσοτικό!H172</f>
        <v>0</v>
      </c>
      <c r="GE2" s="77">
        <f>Ποσοτικό!I171</f>
        <v>0</v>
      </c>
      <c r="GF2" s="77">
        <f>Ποσοτικό!I172</f>
        <v>0</v>
      </c>
      <c r="GG2" s="77">
        <f>Ποσοτικό!D174</f>
        <v>0</v>
      </c>
      <c r="GH2" s="77">
        <f>Ποσοτικό!D175</f>
        <v>0</v>
      </c>
      <c r="GI2" s="77">
        <f>Ποσοτικό!E174</f>
        <v>0</v>
      </c>
      <c r="GJ2" s="77">
        <f>Ποσοτικό!E175</f>
        <v>0</v>
      </c>
      <c r="GK2" s="77">
        <f>Ποσοτικό!F174</f>
        <v>0</v>
      </c>
      <c r="GL2" s="77">
        <f>Ποσοτικό!F175</f>
        <v>0</v>
      </c>
      <c r="GM2" s="77">
        <f>Ποσοτικό!G174</f>
        <v>0</v>
      </c>
      <c r="GN2" s="77">
        <f>Ποσοτικό!G175</f>
        <v>0</v>
      </c>
      <c r="GO2" s="77">
        <f>Ποσοτικό!H174</f>
        <v>0</v>
      </c>
      <c r="GP2" s="77">
        <f>Ποσοτικό!H175</f>
        <v>0</v>
      </c>
      <c r="GQ2" s="77">
        <f>Ποσοτικό!I174</f>
        <v>0</v>
      </c>
      <c r="GR2" s="77">
        <f>Ποσοτικό!I175</f>
        <v>0</v>
      </c>
      <c r="GS2" s="77">
        <f>Ποσοτικό!F182</f>
        <v>0</v>
      </c>
      <c r="GT2" s="77">
        <f>Ποσοτικό!F183</f>
        <v>0</v>
      </c>
      <c r="GU2" s="77">
        <f>Ποσοτικό!F184</f>
        <v>0</v>
      </c>
      <c r="GV2" s="77">
        <f>Ποσοτικό!F185</f>
        <v>0</v>
      </c>
      <c r="GW2" s="77">
        <f>Ποσοτικό!G182</f>
        <v>0</v>
      </c>
      <c r="GX2" s="77">
        <f>Ποσοτικό!G183</f>
        <v>0</v>
      </c>
      <c r="GY2" s="77">
        <f>Ποσοτικό!G184</f>
        <v>0</v>
      </c>
      <c r="GZ2" s="77">
        <f>Ποσοτικό!G185</f>
        <v>0</v>
      </c>
      <c r="HA2" s="77">
        <f>Ποσοτικό!H182</f>
        <v>0</v>
      </c>
      <c r="HB2" s="77">
        <f>Ποσοτικό!H183</f>
        <v>0</v>
      </c>
      <c r="HC2" s="77">
        <f>Ποσοτικό!H184</f>
        <v>0</v>
      </c>
      <c r="HD2" s="77">
        <f>Ποσοτικό!H185</f>
        <v>0</v>
      </c>
      <c r="HE2" s="77">
        <f>Ποσοτικό!I182</f>
        <v>0</v>
      </c>
      <c r="HF2" s="77">
        <f>Ποσοτικό!I183</f>
        <v>0</v>
      </c>
      <c r="HG2" s="77">
        <f>Ποσοτικό!I184</f>
        <v>0</v>
      </c>
      <c r="HH2" s="77">
        <f>Ποσοτικό!I185</f>
        <v>0</v>
      </c>
      <c r="HI2" s="77">
        <f>Ποσοτικό!H191</f>
        <v>0</v>
      </c>
      <c r="HJ2" s="77">
        <f>Ποσοτικό!H192</f>
        <v>0</v>
      </c>
      <c r="HK2" s="77">
        <f>Ποσοτικό!H193</f>
        <v>0</v>
      </c>
      <c r="HL2" s="77">
        <f>Ποσοτικό!I191</f>
        <v>0</v>
      </c>
      <c r="HM2" s="77">
        <f>Ποσοτικό!I192</f>
        <v>0</v>
      </c>
      <c r="HN2" s="77">
        <f>Ποσοτικό!I193</f>
        <v>0</v>
      </c>
      <c r="HO2" s="77">
        <f>Ποσοτικό!G199</f>
        <v>0</v>
      </c>
      <c r="HP2" s="77">
        <f>Ποσοτικό!G200</f>
        <v>0</v>
      </c>
      <c r="HQ2" s="77">
        <f>Ποσοτικό!H199</f>
        <v>0</v>
      </c>
      <c r="HR2" s="77">
        <f>Ποσοτικό!H200</f>
        <v>0</v>
      </c>
      <c r="HS2" s="77">
        <f>Ποσοτικό!G207</f>
        <v>0</v>
      </c>
      <c r="HT2" s="77">
        <f>Ποσοτικό!G208</f>
        <v>0</v>
      </c>
      <c r="HU2" s="77">
        <f>Ποσοτικό!G209</f>
        <v>0</v>
      </c>
      <c r="HV2" s="77">
        <f>Ποσοτικό!H207</f>
        <v>0</v>
      </c>
      <c r="HW2" s="77">
        <f>Ποσοτικό!H208</f>
        <v>0</v>
      </c>
      <c r="HX2" s="77">
        <f>Ποσοτικό!H209</f>
        <v>0</v>
      </c>
      <c r="HY2" s="77">
        <f>Ποσοτικό!G217</f>
        <v>0</v>
      </c>
      <c r="HZ2" s="77">
        <f>Ποσοτικό!G218</f>
        <v>0</v>
      </c>
      <c r="IA2" s="77">
        <f>Ποσοτικό!G219</f>
        <v>0</v>
      </c>
      <c r="IB2" s="77">
        <f>Ποσοτικό!H217</f>
        <v>0</v>
      </c>
      <c r="IC2" s="77">
        <f>Ποσοτικό!H218</f>
        <v>0</v>
      </c>
      <c r="ID2" s="77">
        <f>Ποσοτικό!H219</f>
        <v>0</v>
      </c>
      <c r="IE2" s="77">
        <f>Ποσοτικό!G222</f>
        <v>0</v>
      </c>
      <c r="IF2" s="77">
        <f>Ποσοτικό!G223</f>
        <v>0</v>
      </c>
      <c r="IG2" s="77">
        <f>Ποσοτικό!G224</f>
        <v>0</v>
      </c>
      <c r="IH2" s="77">
        <f>Ποσοτικό!G225</f>
        <v>0</v>
      </c>
      <c r="II2" s="77">
        <f>Ποσοτικό!H222</f>
        <v>0</v>
      </c>
      <c r="IJ2" s="77">
        <f>Ποσοτικό!H223</f>
        <v>0</v>
      </c>
      <c r="IK2" s="77">
        <f>Ποσοτικό!H224</f>
        <v>0</v>
      </c>
      <c r="IL2" s="77">
        <f>Ποσοτικό!H225</f>
        <v>0</v>
      </c>
      <c r="IM2">
        <f>Ποσοτικό!I231</f>
        <v>0</v>
      </c>
      <c r="IN2">
        <f>Ποσοτικό!I233</f>
        <v>0</v>
      </c>
      <c r="IO2" s="77">
        <f>Ποσοτικό!I235</f>
        <v>0</v>
      </c>
      <c r="IP2" s="77">
        <f>Ποσοτικό!I236</f>
        <v>0</v>
      </c>
      <c r="IQ2" s="77">
        <f>Ποσοτικό!I237</f>
        <v>0</v>
      </c>
      <c r="IR2" s="77">
        <f>Ποσοτικό!I238</f>
        <v>0</v>
      </c>
      <c r="IS2" s="77">
        <f>Ποσοτικό!I239</f>
        <v>0</v>
      </c>
      <c r="IT2" s="77">
        <f>Ποσοτικό!I240</f>
        <v>0</v>
      </c>
      <c r="IU2" s="77">
        <f>Ποσοτικό!I241</f>
        <v>0</v>
      </c>
    </row>
    <row r="3" spans="203:229" ht="12.75">
      <c r="GU3" s="77"/>
      <c r="GV3" s="77"/>
      <c r="GY3" s="77"/>
      <c r="GZ3" s="77"/>
      <c r="HC3" s="77"/>
      <c r="HD3" s="77"/>
      <c r="HK3" s="77"/>
      <c r="HU3" s="77"/>
    </row>
    <row r="4" spans="10:229" ht="12.75">
      <c r="J4" s="77"/>
      <c r="GU4" s="77"/>
      <c r="GV4" s="77"/>
      <c r="GY4" s="77"/>
      <c r="GZ4" s="77"/>
      <c r="HC4" s="77"/>
      <c r="HD4" s="77"/>
      <c r="HK4" s="77"/>
      <c r="HU4" s="77"/>
    </row>
    <row r="5" spans="10:212" ht="12.75">
      <c r="J5" s="77"/>
      <c r="GU5" s="77"/>
      <c r="GV5" s="77"/>
      <c r="GY5" s="77"/>
      <c r="GZ5" s="77"/>
      <c r="HC5" s="77"/>
      <c r="HD5" s="77"/>
    </row>
    <row r="6" spans="201:213" ht="12.75">
      <c r="GS6" s="77"/>
      <c r="GW6" s="77"/>
      <c r="HA6" s="77"/>
      <c r="HE6" s="77"/>
    </row>
    <row r="9" spans="161:168" ht="12.75">
      <c r="FE9" s="77"/>
      <c r="FL9" s="77"/>
    </row>
    <row r="10" ht="12.75">
      <c r="FE10" s="77"/>
    </row>
    <row r="11" spans="3:161" ht="12.75">
      <c r="C11" s="77"/>
      <c r="FE11" s="77"/>
    </row>
    <row r="12" ht="12.75">
      <c r="C12" s="77"/>
    </row>
    <row r="15" spans="135:148" ht="12.75">
      <c r="EE15" s="77"/>
      <c r="ER15" s="77"/>
    </row>
    <row r="16" spans="135:148" ht="12.75">
      <c r="EE16" s="77"/>
      <c r="ER16" s="77"/>
    </row>
    <row r="17" spans="135:148" ht="12.75">
      <c r="EE17" s="77"/>
      <c r="ER17" s="77"/>
    </row>
    <row r="20" spans="24:60" ht="12.75">
      <c r="X20" s="77"/>
      <c r="AP20" s="77"/>
      <c r="BH20" s="77"/>
    </row>
    <row r="21" spans="24:60" ht="12.75">
      <c r="X21" s="77"/>
      <c r="AP21" s="77"/>
      <c r="BH21" s="77"/>
    </row>
    <row r="22" spans="24:60" ht="12.75">
      <c r="X22" s="77"/>
      <c r="AP22" s="77"/>
      <c r="BH22" s="77"/>
    </row>
    <row r="23" spans="24:42" ht="12.75">
      <c r="X23" s="77"/>
      <c r="AP23" s="77"/>
    </row>
    <row r="24" spans="24:42" ht="12.75">
      <c r="X24" s="77"/>
      <c r="AP24" s="77"/>
    </row>
    <row r="25" ht="12.75">
      <c r="AP25" s="77"/>
    </row>
    <row r="26" ht="12.75">
      <c r="AP26" s="77"/>
    </row>
    <row r="27" ht="12.75">
      <c r="AP27" s="77"/>
    </row>
    <row r="28" ht="12.75">
      <c r="AP28" s="77"/>
    </row>
    <row r="29" ht="12.75">
      <c r="AP29" s="77"/>
    </row>
  </sheetData>
  <sheetProtection password="F53C"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387"/>
  <sheetViews>
    <sheetView view="pageBreakPreview" zoomScaleSheetLayoutView="100" workbookViewId="0" topLeftCell="A1">
      <selection activeCell="F9" sqref="F9"/>
    </sheetView>
  </sheetViews>
  <sheetFormatPr defaultColWidth="9.140625" defaultRowHeight="12.75"/>
  <cols>
    <col min="1" max="1" width="9.28125" style="304" customWidth="1"/>
    <col min="2" max="2" width="22.57421875" style="304" customWidth="1"/>
    <col min="3" max="3" width="23.421875" style="304" customWidth="1"/>
    <col min="4" max="5" width="19.140625" style="304" customWidth="1"/>
    <col min="6" max="7" width="13.421875" style="304" customWidth="1"/>
    <col min="8" max="9" width="15.7109375" style="304" customWidth="1"/>
    <col min="10" max="10" width="14.57421875" style="304" customWidth="1"/>
    <col min="11" max="11" width="9.140625" style="304" customWidth="1"/>
    <col min="12" max="12" width="11.57421875" style="1" hidden="1" customWidth="1"/>
    <col min="13" max="16384" width="9.140625" style="304" customWidth="1"/>
  </cols>
  <sheetData>
    <row r="1" spans="1:10" ht="23.25">
      <c r="A1" s="179" t="s">
        <v>151</v>
      </c>
      <c r="B1" s="180"/>
      <c r="C1" s="180"/>
      <c r="D1" s="181"/>
      <c r="E1" s="180"/>
      <c r="F1" s="180"/>
      <c r="G1" s="180"/>
      <c r="H1" s="180"/>
      <c r="I1" s="182"/>
      <c r="J1" s="44"/>
    </row>
    <row r="2" spans="1:12" ht="18">
      <c r="A2" s="371" t="s">
        <v>152</v>
      </c>
      <c r="B2" s="183"/>
      <c r="C2" s="183"/>
      <c r="D2" s="184"/>
      <c r="E2" s="183"/>
      <c r="F2" s="183"/>
      <c r="G2" s="183"/>
      <c r="H2" s="183"/>
      <c r="I2" s="185"/>
      <c r="J2" s="44"/>
      <c r="L2" s="47" t="s">
        <v>881</v>
      </c>
    </row>
    <row r="3" spans="1:12" ht="15.75">
      <c r="A3" s="186" t="s">
        <v>302</v>
      </c>
      <c r="B3" s="187"/>
      <c r="C3" s="187"/>
      <c r="D3" s="188"/>
      <c r="E3" s="187"/>
      <c r="F3" s="187"/>
      <c r="G3" s="187"/>
      <c r="H3" s="187"/>
      <c r="I3" s="189"/>
      <c r="J3" s="44"/>
      <c r="L3" s="47" t="s">
        <v>882</v>
      </c>
    </row>
    <row r="4" spans="1:12" ht="12.75">
      <c r="A4" s="44"/>
      <c r="B4" s="44"/>
      <c r="C4" s="44"/>
      <c r="D4" s="44"/>
      <c r="E4" s="44"/>
      <c r="F4" s="44"/>
      <c r="G4" s="44"/>
      <c r="H4" s="44"/>
      <c r="I4" s="44"/>
      <c r="J4" s="44"/>
      <c r="L4" s="47" t="s">
        <v>883</v>
      </c>
    </row>
    <row r="5" spans="1:12" ht="12.75">
      <c r="A5" s="305"/>
      <c r="B5" s="305"/>
      <c r="C5" s="305"/>
      <c r="D5" s="305"/>
      <c r="E5" s="305"/>
      <c r="F5" s="305"/>
      <c r="G5" s="305"/>
      <c r="H5" s="305"/>
      <c r="I5" s="305"/>
      <c r="L5" s="47" t="s">
        <v>884</v>
      </c>
    </row>
    <row r="6" spans="1:12" ht="18">
      <c r="A6" s="306" t="s">
        <v>968</v>
      </c>
      <c r="B6" s="44"/>
      <c r="C6" s="44"/>
      <c r="D6" s="44"/>
      <c r="E6" s="44"/>
      <c r="F6" s="44"/>
      <c r="G6" s="44"/>
      <c r="H6" s="305"/>
      <c r="I6" s="305"/>
      <c r="L6" s="47" t="s">
        <v>885</v>
      </c>
    </row>
    <row r="7" spans="1:12" ht="13.5" thickBot="1">
      <c r="A7" s="44"/>
      <c r="B7" s="44"/>
      <c r="C7" s="44"/>
      <c r="D7" s="44"/>
      <c r="E7" s="307"/>
      <c r="F7" s="44"/>
      <c r="G7" s="44"/>
      <c r="H7" s="305"/>
      <c r="I7" s="305"/>
      <c r="L7" s="47" t="s">
        <v>886</v>
      </c>
    </row>
    <row r="8" spans="1:12" ht="36.75" customHeight="1" thickBot="1">
      <c r="A8" s="11" t="s">
        <v>969</v>
      </c>
      <c r="B8" s="647" t="s">
        <v>970</v>
      </c>
      <c r="C8" s="648"/>
      <c r="D8" s="648"/>
      <c r="E8" s="649"/>
      <c r="F8" s="21" t="s">
        <v>971</v>
      </c>
      <c r="G8" s="308" t="s">
        <v>972</v>
      </c>
      <c r="H8" s="361" t="s">
        <v>226</v>
      </c>
      <c r="I8" s="221" t="s">
        <v>227</v>
      </c>
      <c r="L8" s="47" t="s">
        <v>887</v>
      </c>
    </row>
    <row r="9" spans="1:12" ht="13.5" customHeight="1">
      <c r="A9" s="309" t="s">
        <v>74</v>
      </c>
      <c r="B9" s="479" t="s">
        <v>973</v>
      </c>
      <c r="C9" s="469"/>
      <c r="D9" s="469"/>
      <c r="E9" s="650"/>
      <c r="F9" s="310"/>
      <c r="G9" s="311"/>
      <c r="H9" s="362">
        <f>F9*Ποσοτικό!$G$35</f>
        <v>0</v>
      </c>
      <c r="I9" s="368">
        <f>G9*Ποσοτικό!$H$35</f>
        <v>0</v>
      </c>
      <c r="L9" s="47" t="s">
        <v>888</v>
      </c>
    </row>
    <row r="10" spans="1:12" ht="13.5" customHeight="1">
      <c r="A10" s="312" t="s">
        <v>75</v>
      </c>
      <c r="B10" s="651" t="s">
        <v>974</v>
      </c>
      <c r="C10" s="652"/>
      <c r="D10" s="652"/>
      <c r="E10" s="653"/>
      <c r="F10" s="313"/>
      <c r="G10" s="314"/>
      <c r="H10" s="363">
        <f>F10*Ποσοτικό!$G$35</f>
        <v>0</v>
      </c>
      <c r="I10" s="369">
        <f>G10*Ποσοτικό!$H$35</f>
        <v>0</v>
      </c>
      <c r="L10" s="47" t="s">
        <v>889</v>
      </c>
    </row>
    <row r="11" spans="1:12" ht="13.5" customHeight="1">
      <c r="A11" s="312" t="s">
        <v>76</v>
      </c>
      <c r="B11" s="433" t="s">
        <v>975</v>
      </c>
      <c r="C11" s="652"/>
      <c r="D11" s="652"/>
      <c r="E11" s="653"/>
      <c r="F11" s="313"/>
      <c r="G11" s="314"/>
      <c r="H11" s="363">
        <f>F11*Ποσοτικό!$G$35</f>
        <v>0</v>
      </c>
      <c r="I11" s="369">
        <f>G11*Ποσοτικό!$H$35</f>
        <v>0</v>
      </c>
      <c r="L11" s="47" t="s">
        <v>890</v>
      </c>
    </row>
    <row r="12" spans="1:12" ht="13.5" customHeight="1">
      <c r="A12" s="315" t="s">
        <v>77</v>
      </c>
      <c r="B12" s="651" t="s">
        <v>976</v>
      </c>
      <c r="C12" s="652"/>
      <c r="D12" s="652"/>
      <c r="E12" s="653"/>
      <c r="F12" s="313"/>
      <c r="G12" s="314"/>
      <c r="H12" s="363">
        <f>F12*Ποσοτικό!$G$35</f>
        <v>0</v>
      </c>
      <c r="I12" s="369">
        <f>G12*Ποσοτικό!$H$35</f>
        <v>0</v>
      </c>
      <c r="L12" s="47" t="s">
        <v>891</v>
      </c>
    </row>
    <row r="13" spans="1:12" ht="13.5" customHeight="1" thickBot="1">
      <c r="A13" s="316" t="s">
        <v>78</v>
      </c>
      <c r="B13" s="654" t="s">
        <v>977</v>
      </c>
      <c r="C13" s="471"/>
      <c r="D13" s="471"/>
      <c r="E13" s="655"/>
      <c r="F13" s="317"/>
      <c r="G13" s="314"/>
      <c r="H13" s="364">
        <f>F13*Ποσοτικό!$G$35</f>
        <v>0</v>
      </c>
      <c r="I13" s="370">
        <f>G13*Ποσοτικό!$H$35</f>
        <v>0</v>
      </c>
      <c r="L13" s="47" t="s">
        <v>892</v>
      </c>
    </row>
    <row r="14" spans="1:12" ht="14.25" thickBot="1" thickTop="1">
      <c r="A14" s="10"/>
      <c r="B14" s="423" t="s">
        <v>875</v>
      </c>
      <c r="C14" s="423"/>
      <c r="D14" s="423"/>
      <c r="E14" s="423"/>
      <c r="F14" s="358">
        <f>SUM(F9:F13)</f>
        <v>0</v>
      </c>
      <c r="G14" s="357">
        <f>SUM(G9:G13)</f>
        <v>0</v>
      </c>
      <c r="H14" s="689" t="str">
        <f>IF(OR(F14=0,G14=0)," ",IF(AND(F14=1,G14=1)," ","Άθροισμα διαφορετικό από 100%"))</f>
        <v> </v>
      </c>
      <c r="I14" s="690"/>
      <c r="L14" s="47" t="s">
        <v>893</v>
      </c>
    </row>
    <row r="15" spans="1:12" ht="26.25" thickBot="1">
      <c r="A15" s="228" t="s">
        <v>1403</v>
      </c>
      <c r="B15" s="658" t="s">
        <v>225</v>
      </c>
      <c r="C15" s="659"/>
      <c r="D15" s="659"/>
      <c r="E15" s="660"/>
      <c r="F15" s="360" t="str">
        <f>IF(F14=1," ",IF(F14=G14," ",IF(AND(F14=0,G14=1),"Συμπληρώστε στοιχεία",IF(F14&gt;0,"Άθροισμα όχι 100%"," "))))</f>
        <v> </v>
      </c>
      <c r="G15" s="359" t="str">
        <f>IF(F14=G14," ",IF(AND(G14=0,F14=1),"Συμπληρώστε στοιχεία",IF(G14&gt;0,"Άθροισμα όχι 100%"," ")))</f>
        <v> </v>
      </c>
      <c r="H15" s="366"/>
      <c r="I15" s="365"/>
      <c r="L15" s="47" t="s">
        <v>894</v>
      </c>
    </row>
    <row r="16" spans="1:12" ht="26.25" thickBot="1">
      <c r="A16" s="228" t="s">
        <v>1403</v>
      </c>
      <c r="B16" s="412" t="s">
        <v>145</v>
      </c>
      <c r="C16" s="413"/>
      <c r="D16" s="413"/>
      <c r="E16" s="413"/>
      <c r="F16" s="413"/>
      <c r="G16" s="413"/>
      <c r="H16" s="413"/>
      <c r="I16" s="414"/>
      <c r="L16" s="47"/>
    </row>
    <row r="17" spans="1:12" ht="12.75">
      <c r="A17" s="44"/>
      <c r="B17" s="319"/>
      <c r="C17" s="44"/>
      <c r="D17" s="44"/>
      <c r="E17" s="44"/>
      <c r="F17" s="44"/>
      <c r="G17" s="44"/>
      <c r="H17" s="305"/>
      <c r="I17" s="305"/>
      <c r="L17" s="47" t="s">
        <v>895</v>
      </c>
    </row>
    <row r="18" spans="1:12" ht="13.5" thickBot="1">
      <c r="A18" s="44"/>
      <c r="B18" s="319"/>
      <c r="C18" s="44"/>
      <c r="D18" s="44"/>
      <c r="E18" s="44"/>
      <c r="F18" s="44"/>
      <c r="G18" s="44"/>
      <c r="H18" s="305"/>
      <c r="I18" s="305"/>
      <c r="L18" s="47" t="s">
        <v>796</v>
      </c>
    </row>
    <row r="19" spans="1:12" ht="36.75" customHeight="1" thickBot="1">
      <c r="A19" s="11" t="s">
        <v>978</v>
      </c>
      <c r="B19" s="647" t="s">
        <v>979</v>
      </c>
      <c r="C19" s="648"/>
      <c r="D19" s="648"/>
      <c r="E19" s="649"/>
      <c r="F19" s="21" t="s">
        <v>971</v>
      </c>
      <c r="G19" s="308" t="s">
        <v>972</v>
      </c>
      <c r="H19" s="361" t="s">
        <v>226</v>
      </c>
      <c r="I19" s="221" t="s">
        <v>227</v>
      </c>
      <c r="L19" s="47" t="s">
        <v>797</v>
      </c>
    </row>
    <row r="20" spans="1:12" ht="13.5" customHeight="1">
      <c r="A20" s="309" t="s">
        <v>82</v>
      </c>
      <c r="B20" s="479" t="s">
        <v>980</v>
      </c>
      <c r="C20" s="469"/>
      <c r="D20" s="469"/>
      <c r="E20" s="650"/>
      <c r="F20" s="320"/>
      <c r="G20" s="321"/>
      <c r="H20" s="362">
        <f>F20*Ποσοτικό!$G$35</f>
        <v>0</v>
      </c>
      <c r="I20" s="368">
        <f>G20*Ποσοτικό!$H$35</f>
        <v>0</v>
      </c>
      <c r="L20" s="47" t="s">
        <v>798</v>
      </c>
    </row>
    <row r="21" spans="1:12" ht="13.5" customHeight="1">
      <c r="A21" s="312" t="s">
        <v>83</v>
      </c>
      <c r="B21" s="651" t="s">
        <v>981</v>
      </c>
      <c r="C21" s="652"/>
      <c r="D21" s="652"/>
      <c r="E21" s="653"/>
      <c r="F21" s="322"/>
      <c r="G21" s="323"/>
      <c r="H21" s="363">
        <f>F21*Ποσοτικό!$G$35</f>
        <v>0</v>
      </c>
      <c r="I21" s="369">
        <f>G21*Ποσοτικό!$H$35</f>
        <v>0</v>
      </c>
      <c r="L21" s="47" t="s">
        <v>799</v>
      </c>
    </row>
    <row r="22" spans="1:12" ht="13.5" customHeight="1">
      <c r="A22" s="312" t="s">
        <v>84</v>
      </c>
      <c r="B22" s="651" t="s">
        <v>982</v>
      </c>
      <c r="C22" s="652"/>
      <c r="D22" s="652"/>
      <c r="E22" s="653"/>
      <c r="F22" s="322"/>
      <c r="G22" s="323"/>
      <c r="H22" s="363">
        <f>F22*Ποσοτικό!$G$35</f>
        <v>0</v>
      </c>
      <c r="I22" s="369">
        <f>G22*Ποσοτικό!$H$35</f>
        <v>0</v>
      </c>
      <c r="L22" s="47" t="s">
        <v>800</v>
      </c>
    </row>
    <row r="23" spans="1:12" ht="13.5" customHeight="1">
      <c r="A23" s="312" t="s">
        <v>1417</v>
      </c>
      <c r="B23" s="433" t="s">
        <v>983</v>
      </c>
      <c r="C23" s="652"/>
      <c r="D23" s="652"/>
      <c r="E23" s="653"/>
      <c r="F23" s="324"/>
      <c r="G23" s="321"/>
      <c r="H23" s="363">
        <f>F23*Ποσοτικό!$G$35</f>
        <v>0</v>
      </c>
      <c r="I23" s="369">
        <f>G23*Ποσοτικό!$H$35</f>
        <v>0</v>
      </c>
      <c r="L23" s="47" t="s">
        <v>801</v>
      </c>
    </row>
    <row r="24" spans="1:12" ht="13.5" customHeight="1">
      <c r="A24" s="312" t="s">
        <v>1418</v>
      </c>
      <c r="B24" s="651" t="s">
        <v>984</v>
      </c>
      <c r="C24" s="652"/>
      <c r="D24" s="652"/>
      <c r="E24" s="653"/>
      <c r="F24" s="322"/>
      <c r="G24" s="323"/>
      <c r="H24" s="363">
        <f>F24*Ποσοτικό!$G$35</f>
        <v>0</v>
      </c>
      <c r="I24" s="369">
        <f>G24*Ποσοτικό!$H$35</f>
        <v>0</v>
      </c>
      <c r="L24" s="47" t="s">
        <v>985</v>
      </c>
    </row>
    <row r="25" spans="1:12" ht="13.5" customHeight="1">
      <c r="A25" s="312" t="s">
        <v>1419</v>
      </c>
      <c r="B25" s="651" t="s">
        <v>986</v>
      </c>
      <c r="C25" s="652"/>
      <c r="D25" s="652"/>
      <c r="E25" s="653"/>
      <c r="F25" s="322"/>
      <c r="G25" s="323"/>
      <c r="H25" s="363">
        <f>F25*Ποσοτικό!$G$35</f>
        <v>0</v>
      </c>
      <c r="I25" s="369">
        <f>G25*Ποσοτικό!$H$35</f>
        <v>0</v>
      </c>
      <c r="L25" s="47" t="s">
        <v>987</v>
      </c>
    </row>
    <row r="26" spans="1:12" ht="13.5" customHeight="1">
      <c r="A26" s="312" t="s">
        <v>1031</v>
      </c>
      <c r="B26" s="433" t="s">
        <v>988</v>
      </c>
      <c r="C26" s="652"/>
      <c r="D26" s="652"/>
      <c r="E26" s="653"/>
      <c r="F26" s="324"/>
      <c r="G26" s="321"/>
      <c r="H26" s="363">
        <f>F26*Ποσοτικό!$G$35</f>
        <v>0</v>
      </c>
      <c r="I26" s="369">
        <f>G26*Ποσοτικό!$H$35</f>
        <v>0</v>
      </c>
      <c r="L26" s="47" t="s">
        <v>989</v>
      </c>
    </row>
    <row r="27" spans="1:12" ht="13.5" customHeight="1">
      <c r="A27" s="312" t="s">
        <v>1032</v>
      </c>
      <c r="B27" s="433" t="s">
        <v>990</v>
      </c>
      <c r="C27" s="652"/>
      <c r="D27" s="652"/>
      <c r="E27" s="653"/>
      <c r="F27" s="324"/>
      <c r="G27" s="321"/>
      <c r="H27" s="363">
        <f>F27*Ποσοτικό!$G$35</f>
        <v>0</v>
      </c>
      <c r="I27" s="369">
        <f>G27*Ποσοτικό!$H$35</f>
        <v>0</v>
      </c>
      <c r="L27" s="47" t="s">
        <v>802</v>
      </c>
    </row>
    <row r="28" spans="1:12" ht="13.5" customHeight="1">
      <c r="A28" s="312" t="s">
        <v>1033</v>
      </c>
      <c r="B28" s="651" t="s">
        <v>991</v>
      </c>
      <c r="C28" s="652"/>
      <c r="D28" s="652"/>
      <c r="E28" s="653"/>
      <c r="F28" s="322"/>
      <c r="G28" s="323"/>
      <c r="H28" s="363">
        <f>F28*Ποσοτικό!$G$35</f>
        <v>0</v>
      </c>
      <c r="I28" s="369">
        <f>G28*Ποσοτικό!$H$35</f>
        <v>0</v>
      </c>
      <c r="L28" s="47" t="s">
        <v>803</v>
      </c>
    </row>
    <row r="29" spans="1:12" ht="13.5" customHeight="1">
      <c r="A29" s="315" t="s">
        <v>1034</v>
      </c>
      <c r="B29" s="669" t="s">
        <v>992</v>
      </c>
      <c r="C29" s="670"/>
      <c r="D29" s="670"/>
      <c r="E29" s="671"/>
      <c r="F29" s="691"/>
      <c r="G29" s="693"/>
      <c r="H29" s="699">
        <f>F29*Ποσοτικό!$G$35</f>
        <v>0</v>
      </c>
      <c r="I29" s="697">
        <f>G29*Ποσοτικό!$H$35</f>
        <v>0</v>
      </c>
      <c r="L29" s="47" t="s">
        <v>804</v>
      </c>
    </row>
    <row r="30" spans="1:12" ht="13.5" customHeight="1" thickBot="1">
      <c r="A30" s="325"/>
      <c r="B30" s="672" t="s">
        <v>993</v>
      </c>
      <c r="C30" s="695"/>
      <c r="D30" s="695"/>
      <c r="E30" s="696"/>
      <c r="F30" s="692"/>
      <c r="G30" s="694"/>
      <c r="H30" s="700"/>
      <c r="I30" s="698"/>
      <c r="L30" s="47" t="s">
        <v>805</v>
      </c>
    </row>
    <row r="31" spans="1:12" ht="14.25" thickBot="1" thickTop="1">
      <c r="A31" s="10"/>
      <c r="B31" s="423" t="s">
        <v>875</v>
      </c>
      <c r="C31" s="701"/>
      <c r="D31" s="701"/>
      <c r="E31" s="701"/>
      <c r="F31" s="358">
        <f>SUM(F20:F29)</f>
        <v>0</v>
      </c>
      <c r="G31" s="318">
        <f>SUM(G20:G29)</f>
        <v>0</v>
      </c>
      <c r="H31" s="689" t="str">
        <f>IF(OR(F31=0,G31=0)," ",IF(AND(F31=1,G31=1)," ","Άθροισμα διαφορετικό από 100%"))</f>
        <v> </v>
      </c>
      <c r="I31" s="690"/>
      <c r="L31" s="47" t="s">
        <v>806</v>
      </c>
    </row>
    <row r="32" spans="1:12" ht="26.25" thickBot="1">
      <c r="A32" s="228" t="s">
        <v>1403</v>
      </c>
      <c r="B32" s="658" t="s">
        <v>225</v>
      </c>
      <c r="C32" s="659"/>
      <c r="D32" s="659"/>
      <c r="E32" s="660"/>
      <c r="F32" s="360" t="str">
        <f>IF(F31=1," ",IF(F31=G31," ",IF(AND(F31=0,G31=1),"Συμπληρώστε στοιχεία",IF(F31&gt;0,"Άθροισμα όχι 100%"," "))))</f>
        <v> </v>
      </c>
      <c r="G32" s="359" t="str">
        <f>IF(F31=G31," ",IF(AND(G31=0,F31=1),"Συμπληρώστε στοιχεία",IF(G31&gt;0,"Άθροισμα όχι 100%"," ")))</f>
        <v> </v>
      </c>
      <c r="H32" s="366"/>
      <c r="I32" s="365"/>
      <c r="L32" s="47" t="s">
        <v>894</v>
      </c>
    </row>
    <row r="33" spans="1:12" ht="26.25" thickBot="1">
      <c r="A33" s="228" t="s">
        <v>1403</v>
      </c>
      <c r="B33" s="412" t="s">
        <v>145</v>
      </c>
      <c r="C33" s="413"/>
      <c r="D33" s="413"/>
      <c r="E33" s="413"/>
      <c r="F33" s="413"/>
      <c r="G33" s="413"/>
      <c r="H33" s="413"/>
      <c r="I33" s="414"/>
      <c r="L33" s="47"/>
    </row>
    <row r="34" spans="1:12" ht="12.75">
      <c r="A34" s="326"/>
      <c r="B34" s="220"/>
      <c r="C34" s="327"/>
      <c r="D34" s="327"/>
      <c r="E34" s="44"/>
      <c r="F34" s="44"/>
      <c r="G34" s="44"/>
      <c r="H34" s="305"/>
      <c r="I34" s="305"/>
      <c r="L34" s="47" t="s">
        <v>994</v>
      </c>
    </row>
    <row r="35" spans="1:12" ht="13.5" thickBot="1">
      <c r="A35" s="44"/>
      <c r="B35" s="44"/>
      <c r="C35" s="44"/>
      <c r="D35" s="44"/>
      <c r="E35" s="44"/>
      <c r="F35" s="44"/>
      <c r="G35" s="44"/>
      <c r="H35" s="305"/>
      <c r="I35" s="305"/>
      <c r="L35" s="47" t="s">
        <v>995</v>
      </c>
    </row>
    <row r="36" spans="1:12" ht="54" customHeight="1" thickBot="1">
      <c r="A36" s="11" t="s">
        <v>996</v>
      </c>
      <c r="B36" s="647" t="s">
        <v>146</v>
      </c>
      <c r="C36" s="647"/>
      <c r="D36" s="647"/>
      <c r="E36" s="647"/>
      <c r="F36" s="647"/>
      <c r="G36" s="647"/>
      <c r="H36" s="662"/>
      <c r="I36" s="65" t="s">
        <v>997</v>
      </c>
      <c r="L36" s="47" t="s">
        <v>998</v>
      </c>
    </row>
    <row r="37" spans="1:12" ht="13.5" customHeight="1">
      <c r="A37" s="328" t="s">
        <v>85</v>
      </c>
      <c r="B37" s="479" t="s">
        <v>999</v>
      </c>
      <c r="C37" s="663"/>
      <c r="D37" s="663"/>
      <c r="E37" s="663"/>
      <c r="F37" s="663"/>
      <c r="G37" s="663"/>
      <c r="H37" s="663"/>
      <c r="I37" s="329"/>
      <c r="L37" s="47" t="s">
        <v>1000</v>
      </c>
    </row>
    <row r="38" spans="1:12" ht="13.5" customHeight="1">
      <c r="A38" s="330" t="s">
        <v>86</v>
      </c>
      <c r="B38" s="651" t="s">
        <v>1001</v>
      </c>
      <c r="C38" s="668"/>
      <c r="D38" s="668"/>
      <c r="E38" s="668"/>
      <c r="F38" s="668"/>
      <c r="G38" s="668"/>
      <c r="H38" s="668"/>
      <c r="I38" s="331"/>
      <c r="L38" s="47" t="s">
        <v>1002</v>
      </c>
    </row>
    <row r="39" spans="1:12" ht="13.5" customHeight="1">
      <c r="A39" s="330" t="s">
        <v>87</v>
      </c>
      <c r="B39" s="651" t="s">
        <v>1003</v>
      </c>
      <c r="C39" s="668"/>
      <c r="D39" s="668"/>
      <c r="E39" s="668"/>
      <c r="F39" s="668"/>
      <c r="G39" s="668"/>
      <c r="H39" s="668"/>
      <c r="I39" s="331"/>
      <c r="L39" s="47" t="s">
        <v>807</v>
      </c>
    </row>
    <row r="40" spans="1:12" ht="13.5" customHeight="1" thickBot="1">
      <c r="A40" s="332" t="s">
        <v>88</v>
      </c>
      <c r="B40" s="492" t="s">
        <v>1004</v>
      </c>
      <c r="C40" s="674"/>
      <c r="D40" s="674"/>
      <c r="E40" s="674"/>
      <c r="F40" s="674"/>
      <c r="G40" s="674"/>
      <c r="H40" s="674"/>
      <c r="I40" s="333"/>
      <c r="L40" s="47" t="s">
        <v>808</v>
      </c>
    </row>
    <row r="41" spans="1:12" ht="12.75">
      <c r="A41" s="123"/>
      <c r="B41" s="44"/>
      <c r="C41" s="220"/>
      <c r="D41" s="327"/>
      <c r="E41" s="44"/>
      <c r="F41" s="44"/>
      <c r="G41" s="44"/>
      <c r="H41" s="305"/>
      <c r="I41" s="305"/>
      <c r="L41" s="47" t="s">
        <v>1005</v>
      </c>
    </row>
    <row r="42" spans="1:12" ht="12.75">
      <c r="A42" s="44"/>
      <c r="B42" s="44"/>
      <c r="C42" s="44"/>
      <c r="D42" s="44"/>
      <c r="E42" s="44"/>
      <c r="F42" s="44"/>
      <c r="G42" s="44"/>
      <c r="H42" s="305"/>
      <c r="I42" s="305"/>
      <c r="L42" s="47" t="s">
        <v>809</v>
      </c>
    </row>
    <row r="43" spans="1:12" ht="12.75">
      <c r="A43" s="44"/>
      <c r="B43" s="44"/>
      <c r="C43" s="44"/>
      <c r="D43" s="44"/>
      <c r="E43" s="44"/>
      <c r="F43" s="44"/>
      <c r="G43" s="44"/>
      <c r="H43" s="305"/>
      <c r="I43" s="305"/>
      <c r="L43" s="47" t="s">
        <v>810</v>
      </c>
    </row>
    <row r="44" spans="1:12" ht="18">
      <c r="A44" s="306" t="s">
        <v>1006</v>
      </c>
      <c r="B44" s="44"/>
      <c r="C44" s="44"/>
      <c r="D44" s="44"/>
      <c r="E44" s="44"/>
      <c r="F44" s="44"/>
      <c r="G44" s="44"/>
      <c r="H44" s="305"/>
      <c r="I44" s="305"/>
      <c r="L44" s="47" t="s">
        <v>811</v>
      </c>
    </row>
    <row r="45" spans="1:12" ht="13.5" thickBot="1">
      <c r="A45" s="44"/>
      <c r="B45" s="44"/>
      <c r="C45" s="44"/>
      <c r="D45" s="44"/>
      <c r="E45" s="44"/>
      <c r="F45" s="44"/>
      <c r="G45" s="44"/>
      <c r="H45" s="305"/>
      <c r="I45" s="305"/>
      <c r="L45" s="47" t="s">
        <v>159</v>
      </c>
    </row>
    <row r="46" spans="1:12" ht="36" customHeight="1" thickBot="1">
      <c r="A46" s="11" t="s">
        <v>160</v>
      </c>
      <c r="B46" s="647" t="s">
        <v>288</v>
      </c>
      <c r="C46" s="647"/>
      <c r="D46" s="647"/>
      <c r="E46" s="647"/>
      <c r="F46" s="647"/>
      <c r="G46" s="647"/>
      <c r="H46" s="662"/>
      <c r="I46" s="334" t="s">
        <v>161</v>
      </c>
      <c r="L46" s="47" t="s">
        <v>812</v>
      </c>
    </row>
    <row r="47" spans="1:12" ht="12.75">
      <c r="A47" s="309" t="s">
        <v>261</v>
      </c>
      <c r="B47" s="666" t="s">
        <v>162</v>
      </c>
      <c r="C47" s="667"/>
      <c r="D47" s="667"/>
      <c r="E47" s="667"/>
      <c r="F47" s="667"/>
      <c r="G47" s="667"/>
      <c r="H47" s="667"/>
      <c r="I47" s="335"/>
      <c r="L47" s="47" t="s">
        <v>813</v>
      </c>
    </row>
    <row r="48" spans="1:12" ht="12.75">
      <c r="A48" s="312" t="s">
        <v>262</v>
      </c>
      <c r="B48" s="656" t="s">
        <v>163</v>
      </c>
      <c r="C48" s="657"/>
      <c r="D48" s="657"/>
      <c r="E48" s="657"/>
      <c r="F48" s="657"/>
      <c r="G48" s="657"/>
      <c r="H48" s="657"/>
      <c r="I48" s="336"/>
      <c r="L48" s="47" t="s">
        <v>752</v>
      </c>
    </row>
    <row r="49" spans="1:12" ht="12.75">
      <c r="A49" s="312" t="s">
        <v>263</v>
      </c>
      <c r="B49" s="656" t="s">
        <v>753</v>
      </c>
      <c r="C49" s="657"/>
      <c r="D49" s="657"/>
      <c r="E49" s="657"/>
      <c r="F49" s="657"/>
      <c r="G49" s="657"/>
      <c r="H49" s="657"/>
      <c r="I49" s="336"/>
      <c r="L49" s="47" t="s">
        <v>754</v>
      </c>
    </row>
    <row r="50" spans="1:12" ht="12.75" customHeight="1">
      <c r="A50" s="312" t="s">
        <v>1225</v>
      </c>
      <c r="B50" s="651" t="s">
        <v>755</v>
      </c>
      <c r="C50" s="668"/>
      <c r="D50" s="668"/>
      <c r="E50" s="668"/>
      <c r="F50" s="668"/>
      <c r="G50" s="668"/>
      <c r="H50" s="668"/>
      <c r="I50" s="336"/>
      <c r="L50" s="47" t="s">
        <v>756</v>
      </c>
    </row>
    <row r="51" spans="1:12" ht="12.75" customHeight="1">
      <c r="A51" s="315" t="s">
        <v>1226</v>
      </c>
      <c r="B51" s="669" t="s">
        <v>757</v>
      </c>
      <c r="C51" s="675"/>
      <c r="D51" s="675"/>
      <c r="E51" s="675"/>
      <c r="F51" s="675"/>
      <c r="G51" s="675"/>
      <c r="H51" s="675"/>
      <c r="I51" s="684"/>
      <c r="L51" s="47" t="s">
        <v>814</v>
      </c>
    </row>
    <row r="52" spans="1:12" ht="13.5" customHeight="1" thickBot="1">
      <c r="A52" s="325"/>
      <c r="B52" s="672" t="s">
        <v>993</v>
      </c>
      <c r="C52" s="673"/>
      <c r="D52" s="673"/>
      <c r="E52" s="673"/>
      <c r="F52" s="673"/>
      <c r="G52" s="673"/>
      <c r="H52" s="673"/>
      <c r="I52" s="685"/>
      <c r="L52" s="47" t="s">
        <v>815</v>
      </c>
    </row>
    <row r="53" spans="1:12" ht="14.25" thickBot="1" thickTop="1">
      <c r="A53" s="337"/>
      <c r="B53" s="688" t="s">
        <v>875</v>
      </c>
      <c r="C53" s="688"/>
      <c r="D53" s="688"/>
      <c r="E53" s="688"/>
      <c r="F53" s="688"/>
      <c r="G53" s="688"/>
      <c r="H53" s="688"/>
      <c r="I53" s="358">
        <f>SUM(I47:I51)</f>
        <v>0</v>
      </c>
      <c r="L53" s="47" t="s">
        <v>816</v>
      </c>
    </row>
    <row r="54" spans="1:12" ht="26.25" thickBot="1">
      <c r="A54" s="228" t="s">
        <v>1403</v>
      </c>
      <c r="B54" s="658" t="s">
        <v>225</v>
      </c>
      <c r="C54" s="679"/>
      <c r="D54" s="679"/>
      <c r="E54" s="679"/>
      <c r="F54" s="679"/>
      <c r="G54" s="679"/>
      <c r="H54" s="680"/>
      <c r="I54" s="356" t="str">
        <f>IF(OR(I53=0,I53=100%)," ","Άθροισμα όχι 100%")</f>
        <v> </v>
      </c>
      <c r="L54" s="47" t="s">
        <v>817</v>
      </c>
    </row>
    <row r="55" spans="1:12" ht="12.75">
      <c r="A55" s="44"/>
      <c r="B55" s="44"/>
      <c r="C55" s="44"/>
      <c r="D55" s="44"/>
      <c r="E55" s="44"/>
      <c r="F55" s="44"/>
      <c r="G55" s="44"/>
      <c r="H55" s="305"/>
      <c r="I55" s="305"/>
      <c r="L55" s="47" t="s">
        <v>818</v>
      </c>
    </row>
    <row r="56" spans="1:12" ht="13.5" thickBot="1">
      <c r="A56" s="44"/>
      <c r="B56" s="44"/>
      <c r="C56" s="44"/>
      <c r="D56" s="44"/>
      <c r="E56" s="338"/>
      <c r="F56" s="44"/>
      <c r="G56" s="44"/>
      <c r="H56" s="305"/>
      <c r="I56" s="305"/>
      <c r="L56" s="47" t="s">
        <v>154</v>
      </c>
    </row>
    <row r="57" spans="1:12" ht="27" customHeight="1" thickBot="1">
      <c r="A57" s="11" t="s">
        <v>758</v>
      </c>
      <c r="B57" s="647" t="s">
        <v>286</v>
      </c>
      <c r="C57" s="647"/>
      <c r="D57" s="647"/>
      <c r="E57" s="647"/>
      <c r="F57" s="647"/>
      <c r="G57" s="647"/>
      <c r="H57" s="662"/>
      <c r="I57" s="334" t="s">
        <v>759</v>
      </c>
      <c r="L57" s="47" t="s">
        <v>760</v>
      </c>
    </row>
    <row r="58" spans="1:12" ht="12.75">
      <c r="A58" s="309" t="s">
        <v>264</v>
      </c>
      <c r="B58" s="666" t="s">
        <v>762</v>
      </c>
      <c r="C58" s="667"/>
      <c r="D58" s="667"/>
      <c r="E58" s="667"/>
      <c r="F58" s="667"/>
      <c r="G58" s="667"/>
      <c r="H58" s="667"/>
      <c r="I58" s="339"/>
      <c r="L58" s="47" t="s">
        <v>763</v>
      </c>
    </row>
    <row r="59" spans="1:12" ht="12.75">
      <c r="A59" s="312" t="s">
        <v>265</v>
      </c>
      <c r="B59" s="656" t="s">
        <v>287</v>
      </c>
      <c r="C59" s="657"/>
      <c r="D59" s="657"/>
      <c r="E59" s="657"/>
      <c r="F59" s="657"/>
      <c r="G59" s="657"/>
      <c r="H59" s="657"/>
      <c r="I59" s="340"/>
      <c r="L59" s="47" t="s">
        <v>764</v>
      </c>
    </row>
    <row r="60" spans="1:12" ht="12.75">
      <c r="A60" s="312" t="s">
        <v>266</v>
      </c>
      <c r="B60" s="656" t="s">
        <v>765</v>
      </c>
      <c r="C60" s="657"/>
      <c r="D60" s="657"/>
      <c r="E60" s="657"/>
      <c r="F60" s="657"/>
      <c r="G60" s="657"/>
      <c r="H60" s="657"/>
      <c r="I60" s="340"/>
      <c r="L60" s="47" t="s">
        <v>766</v>
      </c>
    </row>
    <row r="61" spans="1:12" ht="12.75">
      <c r="A61" s="312" t="s">
        <v>108</v>
      </c>
      <c r="B61" s="656" t="s">
        <v>767</v>
      </c>
      <c r="C61" s="657"/>
      <c r="D61" s="657"/>
      <c r="E61" s="657"/>
      <c r="F61" s="657"/>
      <c r="G61" s="657"/>
      <c r="H61" s="657"/>
      <c r="I61" s="340"/>
      <c r="L61" s="47" t="s">
        <v>768</v>
      </c>
    </row>
    <row r="62" spans="1:12" ht="12.75" customHeight="1">
      <c r="A62" s="315" t="s">
        <v>109</v>
      </c>
      <c r="B62" s="669" t="s">
        <v>769</v>
      </c>
      <c r="C62" s="675"/>
      <c r="D62" s="675"/>
      <c r="E62" s="675"/>
      <c r="F62" s="675"/>
      <c r="G62" s="675"/>
      <c r="H62" s="675"/>
      <c r="I62" s="645"/>
      <c r="L62" s="47" t="s">
        <v>155</v>
      </c>
    </row>
    <row r="63" spans="1:12" ht="13.5" customHeight="1" thickBot="1">
      <c r="A63" s="341"/>
      <c r="B63" s="686" t="s">
        <v>993</v>
      </c>
      <c r="C63" s="687"/>
      <c r="D63" s="687"/>
      <c r="E63" s="687"/>
      <c r="F63" s="687"/>
      <c r="G63" s="687"/>
      <c r="H63" s="687"/>
      <c r="I63" s="646"/>
      <c r="L63" s="47" t="s">
        <v>156</v>
      </c>
    </row>
    <row r="64" spans="1:12" ht="12.75">
      <c r="A64" s="44"/>
      <c r="B64" s="44"/>
      <c r="C64" s="44"/>
      <c r="D64" s="44"/>
      <c r="E64" s="44"/>
      <c r="F64" s="44"/>
      <c r="G64" s="44"/>
      <c r="H64" s="305"/>
      <c r="I64" s="305"/>
      <c r="L64" s="47" t="s">
        <v>157</v>
      </c>
    </row>
    <row r="65" spans="1:12" ht="18">
      <c r="A65" s="306" t="s">
        <v>770</v>
      </c>
      <c r="B65" s="44"/>
      <c r="C65" s="44"/>
      <c r="D65" s="44"/>
      <c r="E65" s="44"/>
      <c r="F65" s="44"/>
      <c r="G65" s="44"/>
      <c r="H65" s="305"/>
      <c r="I65" s="305"/>
      <c r="L65" s="47" t="s">
        <v>771</v>
      </c>
    </row>
    <row r="66" spans="1:12" ht="13.5" thickBot="1">
      <c r="A66" s="44"/>
      <c r="B66" s="44"/>
      <c r="C66" s="44"/>
      <c r="D66" s="44"/>
      <c r="E66" s="44"/>
      <c r="F66" s="338"/>
      <c r="G66" s="44"/>
      <c r="H66" s="305"/>
      <c r="I66" s="305"/>
      <c r="L66" s="47" t="s">
        <v>158</v>
      </c>
    </row>
    <row r="67" spans="1:12" ht="27" customHeight="1" thickBot="1">
      <c r="A67" s="11" t="s">
        <v>772</v>
      </c>
      <c r="B67" s="647" t="s">
        <v>773</v>
      </c>
      <c r="C67" s="647"/>
      <c r="D67" s="647"/>
      <c r="E67" s="647"/>
      <c r="F67" s="647"/>
      <c r="G67" s="647"/>
      <c r="H67" s="662"/>
      <c r="I67" s="334" t="s">
        <v>759</v>
      </c>
      <c r="L67" s="47" t="s">
        <v>774</v>
      </c>
    </row>
    <row r="68" spans="1:12" ht="13.5" thickBot="1">
      <c r="A68" s="367"/>
      <c r="B68" s="661" t="s">
        <v>761</v>
      </c>
      <c r="C68" s="438"/>
      <c r="D68" s="438"/>
      <c r="E68" s="438"/>
      <c r="F68" s="438"/>
      <c r="G68" s="438"/>
      <c r="H68" s="438"/>
      <c r="I68" s="342"/>
      <c r="L68" s="47" t="s">
        <v>696</v>
      </c>
    </row>
    <row r="69" spans="1:12" ht="12.75">
      <c r="A69" s="44"/>
      <c r="B69" s="44"/>
      <c r="C69" s="123"/>
      <c r="D69" s="123"/>
      <c r="E69" s="44"/>
      <c r="F69" s="44"/>
      <c r="G69" s="44"/>
      <c r="H69" s="305"/>
      <c r="I69" s="305"/>
      <c r="L69" s="47" t="s">
        <v>465</v>
      </c>
    </row>
    <row r="70" spans="1:12" ht="12.75">
      <c r="A70" s="44"/>
      <c r="B70" s="123"/>
      <c r="C70" s="123"/>
      <c r="D70" s="123"/>
      <c r="E70" s="44"/>
      <c r="F70" s="44"/>
      <c r="G70" s="44"/>
      <c r="H70" s="305"/>
      <c r="I70" s="305"/>
      <c r="L70" s="47" t="s">
        <v>466</v>
      </c>
    </row>
    <row r="71" spans="1:12" ht="18">
      <c r="A71" s="306" t="s">
        <v>467</v>
      </c>
      <c r="B71" s="44"/>
      <c r="C71" s="44"/>
      <c r="D71" s="44"/>
      <c r="E71" s="44"/>
      <c r="F71" s="44"/>
      <c r="G71" s="44"/>
      <c r="H71" s="305"/>
      <c r="I71" s="305"/>
      <c r="L71" s="47" t="s">
        <v>468</v>
      </c>
    </row>
    <row r="72" spans="1:12" ht="12.75" customHeight="1" thickBot="1">
      <c r="A72" s="44"/>
      <c r="B72" s="306"/>
      <c r="C72" s="44"/>
      <c r="D72" s="44"/>
      <c r="E72" s="44"/>
      <c r="F72" s="44"/>
      <c r="G72" s="44"/>
      <c r="H72" s="305"/>
      <c r="I72" s="305"/>
      <c r="L72" s="47" t="s">
        <v>469</v>
      </c>
    </row>
    <row r="73" spans="1:12" ht="69" customHeight="1" thickBot="1">
      <c r="A73" s="11" t="s">
        <v>470</v>
      </c>
      <c r="B73" s="647" t="s">
        <v>147</v>
      </c>
      <c r="C73" s="647"/>
      <c r="D73" s="647"/>
      <c r="E73" s="647"/>
      <c r="F73" s="647"/>
      <c r="G73" s="647"/>
      <c r="H73" s="662"/>
      <c r="I73" s="65" t="s">
        <v>997</v>
      </c>
      <c r="L73" s="47" t="s">
        <v>471</v>
      </c>
    </row>
    <row r="74" spans="1:12" ht="12.75">
      <c r="A74" s="343" t="s">
        <v>273</v>
      </c>
      <c r="B74" s="479" t="s">
        <v>472</v>
      </c>
      <c r="C74" s="663"/>
      <c r="D74" s="663"/>
      <c r="E74" s="663"/>
      <c r="F74" s="663"/>
      <c r="G74" s="663"/>
      <c r="H74" s="663"/>
      <c r="I74" s="329"/>
      <c r="L74" s="47" t="s">
        <v>473</v>
      </c>
    </row>
    <row r="75" spans="1:12" ht="12.75" customHeight="1">
      <c r="A75" s="328" t="s">
        <v>274</v>
      </c>
      <c r="B75" s="651" t="s">
        <v>474</v>
      </c>
      <c r="C75" s="668"/>
      <c r="D75" s="668"/>
      <c r="E75" s="668"/>
      <c r="F75" s="668"/>
      <c r="G75" s="668"/>
      <c r="H75" s="668"/>
      <c r="I75" s="331"/>
      <c r="L75" s="47" t="s">
        <v>475</v>
      </c>
    </row>
    <row r="76" spans="1:12" ht="12.75" customHeight="1">
      <c r="A76" s="328" t="s">
        <v>275</v>
      </c>
      <c r="B76" s="651" t="s">
        <v>476</v>
      </c>
      <c r="C76" s="668"/>
      <c r="D76" s="668"/>
      <c r="E76" s="668"/>
      <c r="F76" s="668"/>
      <c r="G76" s="668"/>
      <c r="H76" s="668"/>
      <c r="I76" s="331"/>
      <c r="L76" s="47" t="s">
        <v>477</v>
      </c>
    </row>
    <row r="77" spans="1:12" ht="12.75">
      <c r="A77" s="328" t="s">
        <v>276</v>
      </c>
      <c r="B77" s="433" t="s">
        <v>478</v>
      </c>
      <c r="C77" s="434"/>
      <c r="D77" s="434"/>
      <c r="E77" s="434"/>
      <c r="F77" s="434"/>
      <c r="G77" s="434"/>
      <c r="H77" s="434"/>
      <c r="I77" s="331"/>
      <c r="L77" s="47" t="s">
        <v>697</v>
      </c>
    </row>
    <row r="78" spans="1:12" ht="12.75" customHeight="1">
      <c r="A78" s="328" t="s">
        <v>277</v>
      </c>
      <c r="B78" s="651" t="s">
        <v>479</v>
      </c>
      <c r="C78" s="668"/>
      <c r="D78" s="668"/>
      <c r="E78" s="668"/>
      <c r="F78" s="668"/>
      <c r="G78" s="668"/>
      <c r="H78" s="668"/>
      <c r="I78" s="344"/>
      <c r="L78" s="47" t="s">
        <v>698</v>
      </c>
    </row>
    <row r="79" spans="1:12" ht="12.75" customHeight="1">
      <c r="A79" s="328" t="s">
        <v>278</v>
      </c>
      <c r="B79" s="651" t="s">
        <v>480</v>
      </c>
      <c r="C79" s="668"/>
      <c r="D79" s="668"/>
      <c r="E79" s="668"/>
      <c r="F79" s="668"/>
      <c r="G79" s="668"/>
      <c r="H79" s="668"/>
      <c r="I79" s="344"/>
      <c r="L79" s="47" t="s">
        <v>481</v>
      </c>
    </row>
    <row r="80" spans="1:12" ht="12.75" customHeight="1">
      <c r="A80" s="328" t="s">
        <v>279</v>
      </c>
      <c r="B80" s="433" t="s">
        <v>482</v>
      </c>
      <c r="C80" s="434"/>
      <c r="D80" s="434"/>
      <c r="E80" s="434"/>
      <c r="F80" s="434"/>
      <c r="G80" s="434"/>
      <c r="H80" s="434"/>
      <c r="I80" s="344"/>
      <c r="L80" s="47" t="s">
        <v>699</v>
      </c>
    </row>
    <row r="81" spans="1:12" ht="13.5" customHeight="1" thickBot="1">
      <c r="A81" s="345" t="s">
        <v>1035</v>
      </c>
      <c r="B81" s="664" t="s">
        <v>483</v>
      </c>
      <c r="C81" s="665"/>
      <c r="D81" s="665"/>
      <c r="E81" s="665"/>
      <c r="F81" s="665"/>
      <c r="G81" s="665"/>
      <c r="H81" s="665"/>
      <c r="I81" s="346"/>
      <c r="L81" s="47" t="s">
        <v>700</v>
      </c>
    </row>
    <row r="82" spans="1:12" ht="12.75">
      <c r="A82" s="44"/>
      <c r="B82" s="44"/>
      <c r="C82" s="44"/>
      <c r="D82" s="44"/>
      <c r="E82" s="44"/>
      <c r="F82" s="44"/>
      <c r="G82" s="44"/>
      <c r="H82" s="305"/>
      <c r="I82" s="305"/>
      <c r="L82" s="47" t="s">
        <v>701</v>
      </c>
    </row>
    <row r="83" spans="1:12" ht="12.75">
      <c r="A83" s="44"/>
      <c r="B83" s="44"/>
      <c r="C83" s="44"/>
      <c r="D83" s="44"/>
      <c r="E83" s="44"/>
      <c r="F83" s="44"/>
      <c r="G83" s="44"/>
      <c r="H83" s="305"/>
      <c r="I83" s="305"/>
      <c r="L83" s="47" t="s">
        <v>702</v>
      </c>
    </row>
    <row r="84" spans="1:12" ht="18">
      <c r="A84" s="306" t="s">
        <v>484</v>
      </c>
      <c r="B84" s="44"/>
      <c r="C84" s="44"/>
      <c r="D84" s="44"/>
      <c r="E84" s="44"/>
      <c r="F84" s="44"/>
      <c r="G84" s="44"/>
      <c r="H84" s="305"/>
      <c r="I84" s="305"/>
      <c r="L84" s="47" t="s">
        <v>1027</v>
      </c>
    </row>
    <row r="85" spans="1:12" ht="13.5" thickBot="1">
      <c r="A85" s="44"/>
      <c r="B85" s="347"/>
      <c r="C85" s="44"/>
      <c r="D85" s="44"/>
      <c r="E85" s="44"/>
      <c r="F85" s="44"/>
      <c r="G85" s="44"/>
      <c r="H85" s="305"/>
      <c r="I85" s="305"/>
      <c r="L85" s="47" t="s">
        <v>1028</v>
      </c>
    </row>
    <row r="86" spans="1:12" ht="52.5" customHeight="1" thickBot="1">
      <c r="A86" s="11" t="s">
        <v>485</v>
      </c>
      <c r="B86" s="647" t="s">
        <v>148</v>
      </c>
      <c r="C86" s="647"/>
      <c r="D86" s="647"/>
      <c r="E86" s="647"/>
      <c r="F86" s="647"/>
      <c r="G86" s="647"/>
      <c r="H86" s="662"/>
      <c r="I86" s="65" t="s">
        <v>997</v>
      </c>
      <c r="L86" s="47" t="s">
        <v>1029</v>
      </c>
    </row>
    <row r="87" spans="1:12" ht="12.75" customHeight="1">
      <c r="A87" s="343" t="s">
        <v>832</v>
      </c>
      <c r="B87" s="479" t="s">
        <v>486</v>
      </c>
      <c r="C87" s="663"/>
      <c r="D87" s="663"/>
      <c r="E87" s="663"/>
      <c r="F87" s="663"/>
      <c r="G87" s="663"/>
      <c r="H87" s="663"/>
      <c r="I87" s="329"/>
      <c r="L87" s="47" t="s">
        <v>819</v>
      </c>
    </row>
    <row r="88" spans="1:12" ht="12.75" customHeight="1">
      <c r="A88" s="330" t="s">
        <v>833</v>
      </c>
      <c r="B88" s="651" t="s">
        <v>487</v>
      </c>
      <c r="C88" s="668"/>
      <c r="D88" s="668"/>
      <c r="E88" s="668"/>
      <c r="F88" s="668"/>
      <c r="G88" s="668"/>
      <c r="H88" s="668"/>
      <c r="I88" s="331"/>
      <c r="L88" s="47" t="s">
        <v>488</v>
      </c>
    </row>
    <row r="89" spans="1:12" ht="12.75" customHeight="1">
      <c r="A89" s="330" t="s">
        <v>1036</v>
      </c>
      <c r="B89" s="651" t="s">
        <v>489</v>
      </c>
      <c r="C89" s="668"/>
      <c r="D89" s="668"/>
      <c r="E89" s="668"/>
      <c r="F89" s="668"/>
      <c r="G89" s="668"/>
      <c r="H89" s="668"/>
      <c r="I89" s="331"/>
      <c r="L89" s="47" t="s">
        <v>490</v>
      </c>
    </row>
    <row r="90" spans="1:12" ht="12.75" customHeight="1" thickBot="1">
      <c r="A90" s="332" t="s">
        <v>1037</v>
      </c>
      <c r="B90" s="492" t="s">
        <v>491</v>
      </c>
      <c r="C90" s="674"/>
      <c r="D90" s="674"/>
      <c r="E90" s="674"/>
      <c r="F90" s="674"/>
      <c r="G90" s="674"/>
      <c r="H90" s="674"/>
      <c r="I90" s="346"/>
      <c r="L90" s="47" t="s">
        <v>820</v>
      </c>
    </row>
    <row r="91" spans="1:12" ht="12.75">
      <c r="A91" s="44"/>
      <c r="B91" s="44"/>
      <c r="C91" s="44"/>
      <c r="D91" s="44"/>
      <c r="E91" s="44"/>
      <c r="F91" s="44"/>
      <c r="G91" s="44"/>
      <c r="H91" s="305"/>
      <c r="I91" s="305"/>
      <c r="L91" s="47" t="s">
        <v>1360</v>
      </c>
    </row>
    <row r="92" spans="1:12" ht="13.5" thickBot="1">
      <c r="A92" s="44"/>
      <c r="B92" s="44"/>
      <c r="C92" s="44"/>
      <c r="D92" s="44"/>
      <c r="E92" s="44"/>
      <c r="F92" s="44"/>
      <c r="G92" s="44"/>
      <c r="H92" s="305"/>
      <c r="I92" s="305"/>
      <c r="L92" s="47" t="s">
        <v>1361</v>
      </c>
    </row>
    <row r="93" spans="1:12" ht="52.5" customHeight="1" thickBot="1">
      <c r="A93" s="11" t="s">
        <v>492</v>
      </c>
      <c r="B93" s="647" t="s">
        <v>1352</v>
      </c>
      <c r="C93" s="647"/>
      <c r="D93" s="647"/>
      <c r="E93" s="647"/>
      <c r="F93" s="647"/>
      <c r="G93" s="647"/>
      <c r="H93" s="662"/>
      <c r="I93" s="65" t="s">
        <v>997</v>
      </c>
      <c r="L93" s="47" t="s">
        <v>1362</v>
      </c>
    </row>
    <row r="94" spans="1:12" ht="12.75">
      <c r="A94" s="343" t="s">
        <v>840</v>
      </c>
      <c r="B94" s="479" t="s">
        <v>149</v>
      </c>
      <c r="C94" s="663"/>
      <c r="D94" s="663"/>
      <c r="E94" s="663"/>
      <c r="F94" s="663"/>
      <c r="G94" s="663"/>
      <c r="H94" s="663"/>
      <c r="I94" s="329"/>
      <c r="L94" s="47" t="s">
        <v>1363</v>
      </c>
    </row>
    <row r="95" spans="1:12" ht="12.75">
      <c r="A95" s="330" t="s">
        <v>841</v>
      </c>
      <c r="B95" s="651" t="s">
        <v>493</v>
      </c>
      <c r="C95" s="668"/>
      <c r="D95" s="668"/>
      <c r="E95" s="668"/>
      <c r="F95" s="668"/>
      <c r="G95" s="668"/>
      <c r="H95" s="668"/>
      <c r="I95" s="344"/>
      <c r="L95" s="47" t="s">
        <v>1364</v>
      </c>
    </row>
    <row r="96" spans="1:12" ht="12.75" customHeight="1">
      <c r="A96" s="330" t="s">
        <v>842</v>
      </c>
      <c r="B96" s="651" t="s">
        <v>494</v>
      </c>
      <c r="C96" s="668"/>
      <c r="D96" s="668"/>
      <c r="E96" s="668"/>
      <c r="F96" s="668"/>
      <c r="G96" s="668"/>
      <c r="H96" s="668"/>
      <c r="I96" s="344"/>
      <c r="L96" s="47" t="s">
        <v>1365</v>
      </c>
    </row>
    <row r="97" spans="1:12" ht="12.75" customHeight="1">
      <c r="A97" s="330" t="s">
        <v>843</v>
      </c>
      <c r="B97" s="433" t="s">
        <v>495</v>
      </c>
      <c r="C97" s="434"/>
      <c r="D97" s="434"/>
      <c r="E97" s="434"/>
      <c r="F97" s="434"/>
      <c r="G97" s="434"/>
      <c r="H97" s="434"/>
      <c r="I97" s="344"/>
      <c r="L97" s="47" t="s">
        <v>1366</v>
      </c>
    </row>
    <row r="98" spans="1:12" ht="12.75" customHeight="1" thickBot="1">
      <c r="A98" s="332" t="s">
        <v>1038</v>
      </c>
      <c r="B98" s="664" t="s">
        <v>496</v>
      </c>
      <c r="C98" s="665"/>
      <c r="D98" s="665"/>
      <c r="E98" s="665"/>
      <c r="F98" s="665"/>
      <c r="G98" s="665"/>
      <c r="H98" s="665"/>
      <c r="I98" s="346"/>
      <c r="L98" s="47" t="s">
        <v>1367</v>
      </c>
    </row>
    <row r="99" spans="1:12" ht="12.75">
      <c r="A99" s="44"/>
      <c r="B99" s="44"/>
      <c r="C99" s="44"/>
      <c r="D99" s="44"/>
      <c r="E99" s="44"/>
      <c r="F99" s="44"/>
      <c r="G99" s="44"/>
      <c r="H99" s="305"/>
      <c r="I99" s="305"/>
      <c r="L99" s="47" t="s">
        <v>1368</v>
      </c>
    </row>
    <row r="100" spans="1:12" ht="13.5" thickBot="1">
      <c r="A100" s="44"/>
      <c r="B100" s="44"/>
      <c r="C100" s="44"/>
      <c r="D100" s="44"/>
      <c r="E100" s="44"/>
      <c r="F100" s="44"/>
      <c r="G100" s="44"/>
      <c r="H100" s="305"/>
      <c r="I100" s="305"/>
      <c r="L100" s="47" t="s">
        <v>1369</v>
      </c>
    </row>
    <row r="101" spans="1:12" ht="39.75" customHeight="1" thickBot="1">
      <c r="A101" s="11" t="s">
        <v>497</v>
      </c>
      <c r="B101" s="647" t="s">
        <v>150</v>
      </c>
      <c r="C101" s="647"/>
      <c r="D101" s="647"/>
      <c r="E101" s="647"/>
      <c r="F101" s="647"/>
      <c r="G101" s="647"/>
      <c r="H101" s="662"/>
      <c r="I101" s="65" t="s">
        <v>997</v>
      </c>
      <c r="L101" s="47" t="s">
        <v>1370</v>
      </c>
    </row>
    <row r="102" spans="1:12" ht="12.75" customHeight="1">
      <c r="A102" s="343" t="s">
        <v>846</v>
      </c>
      <c r="B102" s="479" t="s">
        <v>498</v>
      </c>
      <c r="C102" s="663"/>
      <c r="D102" s="663"/>
      <c r="E102" s="663"/>
      <c r="F102" s="663"/>
      <c r="G102" s="663"/>
      <c r="H102" s="663"/>
      <c r="I102" s="329"/>
      <c r="L102" s="47" t="s">
        <v>1371</v>
      </c>
    </row>
    <row r="103" spans="1:12" ht="12.75" customHeight="1">
      <c r="A103" s="330" t="s">
        <v>247</v>
      </c>
      <c r="B103" s="651" t="s">
        <v>499</v>
      </c>
      <c r="C103" s="668"/>
      <c r="D103" s="668"/>
      <c r="E103" s="668"/>
      <c r="F103" s="668"/>
      <c r="G103" s="668"/>
      <c r="H103" s="668"/>
      <c r="I103" s="331"/>
      <c r="L103" s="47" t="s">
        <v>1372</v>
      </c>
    </row>
    <row r="104" spans="1:12" ht="12.75" customHeight="1">
      <c r="A104" s="330" t="s">
        <v>248</v>
      </c>
      <c r="B104" s="651" t="s">
        <v>500</v>
      </c>
      <c r="C104" s="668"/>
      <c r="D104" s="668"/>
      <c r="E104" s="668"/>
      <c r="F104" s="668"/>
      <c r="G104" s="668"/>
      <c r="H104" s="668"/>
      <c r="I104" s="331"/>
      <c r="L104" s="47" t="s">
        <v>1373</v>
      </c>
    </row>
    <row r="105" spans="1:12" ht="12.75" customHeight="1" thickBot="1">
      <c r="A105" s="332" t="s">
        <v>249</v>
      </c>
      <c r="B105" s="492" t="s">
        <v>501</v>
      </c>
      <c r="C105" s="674"/>
      <c r="D105" s="674"/>
      <c r="E105" s="674"/>
      <c r="F105" s="674"/>
      <c r="G105" s="674"/>
      <c r="H105" s="674"/>
      <c r="I105" s="346"/>
      <c r="L105" s="47" t="s">
        <v>1374</v>
      </c>
    </row>
    <row r="106" spans="1:12" ht="12.75">
      <c r="A106" s="44"/>
      <c r="B106" s="44"/>
      <c r="C106" s="348"/>
      <c r="D106" s="348"/>
      <c r="E106" s="348"/>
      <c r="F106" s="348"/>
      <c r="G106" s="348"/>
      <c r="H106" s="305"/>
      <c r="I106" s="305"/>
      <c r="L106" s="47" t="s">
        <v>1375</v>
      </c>
    </row>
    <row r="107" spans="1:12" ht="13.5" thickBot="1">
      <c r="A107" s="44"/>
      <c r="B107" s="44"/>
      <c r="C107" s="44"/>
      <c r="D107" s="44"/>
      <c r="E107" s="44"/>
      <c r="F107" s="44"/>
      <c r="G107" s="44"/>
      <c r="H107" s="305"/>
      <c r="I107" s="305"/>
      <c r="L107" s="47" t="s">
        <v>502</v>
      </c>
    </row>
    <row r="108" spans="1:12" ht="27" customHeight="1" thickBot="1">
      <c r="A108" s="681" t="s">
        <v>503</v>
      </c>
      <c r="B108" s="682"/>
      <c r="C108" s="682"/>
      <c r="D108" s="682"/>
      <c r="E108" s="682"/>
      <c r="F108" s="682"/>
      <c r="G108" s="682"/>
      <c r="H108" s="682"/>
      <c r="I108" s="683"/>
      <c r="L108" s="47" t="s">
        <v>1376</v>
      </c>
    </row>
    <row r="109" spans="1:12" ht="13.5" thickBot="1">
      <c r="A109" s="676"/>
      <c r="B109" s="677"/>
      <c r="C109" s="677"/>
      <c r="D109" s="677"/>
      <c r="E109" s="677"/>
      <c r="F109" s="677"/>
      <c r="G109" s="677"/>
      <c r="H109" s="677"/>
      <c r="I109" s="678"/>
      <c r="L109" s="47" t="s">
        <v>1377</v>
      </c>
    </row>
    <row r="110" spans="1:12" ht="13.5" thickBot="1">
      <c r="A110" s="676"/>
      <c r="B110" s="677"/>
      <c r="C110" s="677"/>
      <c r="D110" s="677"/>
      <c r="E110" s="677"/>
      <c r="F110" s="677"/>
      <c r="G110" s="677"/>
      <c r="H110" s="677"/>
      <c r="I110" s="678"/>
      <c r="L110" s="47" t="s">
        <v>1378</v>
      </c>
    </row>
    <row r="111" spans="1:12" ht="13.5" thickBot="1">
      <c r="A111" s="676"/>
      <c r="B111" s="677"/>
      <c r="C111" s="677"/>
      <c r="D111" s="677"/>
      <c r="E111" s="677"/>
      <c r="F111" s="677"/>
      <c r="G111" s="677"/>
      <c r="H111" s="677"/>
      <c r="I111" s="678"/>
      <c r="L111" s="47" t="s">
        <v>1379</v>
      </c>
    </row>
    <row r="112" spans="1:12" ht="13.5" thickBot="1">
      <c r="A112" s="676"/>
      <c r="B112" s="677"/>
      <c r="C112" s="677"/>
      <c r="D112" s="677"/>
      <c r="E112" s="677"/>
      <c r="F112" s="677"/>
      <c r="G112" s="677"/>
      <c r="H112" s="677"/>
      <c r="I112" s="678"/>
      <c r="L112" s="47" t="s">
        <v>1380</v>
      </c>
    </row>
    <row r="113" spans="1:12" ht="13.5" thickBot="1">
      <c r="A113" s="676"/>
      <c r="B113" s="677"/>
      <c r="C113" s="677"/>
      <c r="D113" s="677"/>
      <c r="E113" s="677"/>
      <c r="F113" s="677"/>
      <c r="G113" s="677"/>
      <c r="H113" s="677"/>
      <c r="I113" s="678"/>
      <c r="L113" s="47" t="s">
        <v>1381</v>
      </c>
    </row>
    <row r="114" spans="1:12" ht="13.5" thickBot="1">
      <c r="A114" s="676"/>
      <c r="B114" s="677"/>
      <c r="C114" s="677"/>
      <c r="D114" s="677"/>
      <c r="E114" s="677"/>
      <c r="F114" s="677"/>
      <c r="G114" s="677"/>
      <c r="H114" s="677"/>
      <c r="I114" s="678"/>
      <c r="L114" s="47" t="s">
        <v>1382</v>
      </c>
    </row>
    <row r="115" spans="1:12" ht="13.5" thickBot="1">
      <c r="A115" s="676"/>
      <c r="B115" s="677"/>
      <c r="C115" s="677"/>
      <c r="D115" s="677"/>
      <c r="E115" s="677"/>
      <c r="F115" s="677"/>
      <c r="G115" s="677"/>
      <c r="H115" s="677"/>
      <c r="I115" s="678"/>
      <c r="L115" s="47" t="s">
        <v>1383</v>
      </c>
    </row>
    <row r="116" spans="1:12" ht="13.5" thickBot="1">
      <c r="A116" s="676"/>
      <c r="B116" s="677"/>
      <c r="C116" s="677"/>
      <c r="D116" s="677"/>
      <c r="E116" s="677"/>
      <c r="F116" s="677"/>
      <c r="G116" s="677"/>
      <c r="H116" s="677"/>
      <c r="I116" s="678"/>
      <c r="L116" s="47" t="s">
        <v>1384</v>
      </c>
    </row>
    <row r="117" spans="1:12" ht="13.5" thickBot="1">
      <c r="A117" s="676"/>
      <c r="B117" s="677"/>
      <c r="C117" s="677"/>
      <c r="D117" s="677"/>
      <c r="E117" s="677"/>
      <c r="F117" s="677"/>
      <c r="G117" s="677"/>
      <c r="H117" s="677"/>
      <c r="I117" s="678"/>
      <c r="L117" s="47" t="s">
        <v>1385</v>
      </c>
    </row>
    <row r="118" spans="1:12" ht="13.5" thickBot="1">
      <c r="A118" s="676"/>
      <c r="B118" s="677"/>
      <c r="C118" s="677"/>
      <c r="D118" s="677"/>
      <c r="E118" s="677"/>
      <c r="F118" s="677"/>
      <c r="G118" s="677"/>
      <c r="H118" s="677"/>
      <c r="I118" s="678"/>
      <c r="L118" s="47" t="s">
        <v>1386</v>
      </c>
    </row>
    <row r="119" spans="1:12" ht="13.5" thickBot="1">
      <c r="A119" s="676"/>
      <c r="B119" s="677"/>
      <c r="C119" s="677"/>
      <c r="D119" s="677"/>
      <c r="E119" s="677"/>
      <c r="F119" s="677"/>
      <c r="G119" s="677"/>
      <c r="H119" s="677"/>
      <c r="I119" s="678"/>
      <c r="L119" s="47" t="s">
        <v>1387</v>
      </c>
    </row>
    <row r="120" spans="1:12" ht="13.5" thickBot="1">
      <c r="A120" s="676"/>
      <c r="B120" s="677"/>
      <c r="C120" s="677"/>
      <c r="D120" s="677"/>
      <c r="E120" s="677"/>
      <c r="F120" s="677"/>
      <c r="G120" s="677"/>
      <c r="H120" s="677"/>
      <c r="I120" s="678"/>
      <c r="L120" s="47" t="s">
        <v>1388</v>
      </c>
    </row>
    <row r="121" spans="1:12" ht="13.5" thickBot="1">
      <c r="A121" s="676"/>
      <c r="B121" s="677"/>
      <c r="C121" s="677"/>
      <c r="D121" s="677"/>
      <c r="E121" s="677"/>
      <c r="F121" s="677"/>
      <c r="G121" s="677"/>
      <c r="H121" s="677"/>
      <c r="I121" s="678"/>
      <c r="L121" s="47" t="s">
        <v>504</v>
      </c>
    </row>
    <row r="122" spans="1:12" ht="13.5" thickBot="1">
      <c r="A122" s="676"/>
      <c r="B122" s="677"/>
      <c r="C122" s="677"/>
      <c r="D122" s="677"/>
      <c r="E122" s="677"/>
      <c r="F122" s="677"/>
      <c r="G122" s="677"/>
      <c r="H122" s="677"/>
      <c r="I122" s="678"/>
      <c r="L122" s="47" t="s">
        <v>1389</v>
      </c>
    </row>
    <row r="123" spans="1:12" ht="12.75">
      <c r="A123" s="44"/>
      <c r="B123" s="44"/>
      <c r="C123" s="44"/>
      <c r="D123" s="44"/>
      <c r="E123" s="44"/>
      <c r="F123" s="44"/>
      <c r="G123" s="44"/>
      <c r="H123" s="305"/>
      <c r="I123" s="305"/>
      <c r="L123" s="47" t="s">
        <v>1390</v>
      </c>
    </row>
    <row r="124" spans="1:12" ht="12.75">
      <c r="A124" s="44"/>
      <c r="B124" s="44"/>
      <c r="C124" s="44"/>
      <c r="D124" s="349" t="s">
        <v>73</v>
      </c>
      <c r="E124" s="349"/>
      <c r="F124" s="349"/>
      <c r="G124" s="349"/>
      <c r="H124" s="305"/>
      <c r="I124" s="305"/>
      <c r="L124" s="47" t="s">
        <v>1391</v>
      </c>
    </row>
    <row r="125" spans="1:12" ht="12.75">
      <c r="A125" s="44"/>
      <c r="B125" s="44"/>
      <c r="C125" s="44"/>
      <c r="D125" s="500">
        <f>Ποσοτικό!C5</f>
        <v>0</v>
      </c>
      <c r="E125" s="500"/>
      <c r="F125" s="500"/>
      <c r="G125" s="500"/>
      <c r="H125" s="305"/>
      <c r="I125" s="305"/>
      <c r="L125" s="47" t="s">
        <v>1392</v>
      </c>
    </row>
    <row r="126" spans="1:12" ht="12.75">
      <c r="A126" s="44"/>
      <c r="B126" s="44"/>
      <c r="C126" s="44"/>
      <c r="D126" s="500"/>
      <c r="E126" s="500"/>
      <c r="F126" s="500"/>
      <c r="G126" s="500"/>
      <c r="H126" s="305"/>
      <c r="I126" s="305"/>
      <c r="L126" s="47" t="s">
        <v>1393</v>
      </c>
    </row>
    <row r="127" spans="1:12" ht="12.75">
      <c r="A127" s="44"/>
      <c r="B127" s="44"/>
      <c r="C127" s="44"/>
      <c r="D127" s="489"/>
      <c r="E127" s="489"/>
      <c r="F127" s="489"/>
      <c r="G127" s="489"/>
      <c r="H127" s="305"/>
      <c r="I127" s="305"/>
      <c r="L127" s="47" t="s">
        <v>1394</v>
      </c>
    </row>
    <row r="128" spans="1:12" ht="12.75">
      <c r="A128" s="44"/>
      <c r="B128" s="44"/>
      <c r="C128" s="44"/>
      <c r="D128" s="489"/>
      <c r="E128" s="489"/>
      <c r="F128" s="489"/>
      <c r="G128" s="489"/>
      <c r="H128" s="305"/>
      <c r="I128" s="305"/>
      <c r="L128" s="47" t="s">
        <v>1395</v>
      </c>
    </row>
    <row r="129" spans="1:12" ht="12.75">
      <c r="A129" s="44"/>
      <c r="B129" s="44"/>
      <c r="C129" s="44"/>
      <c r="D129" s="489"/>
      <c r="E129" s="489"/>
      <c r="F129" s="489"/>
      <c r="G129" s="489"/>
      <c r="H129" s="305"/>
      <c r="I129" s="305"/>
      <c r="L129" s="47" t="s">
        <v>1396</v>
      </c>
    </row>
    <row r="130" spans="1:12" ht="12.75">
      <c r="A130" s="44"/>
      <c r="B130" s="44"/>
      <c r="C130" s="44"/>
      <c r="D130" s="489"/>
      <c r="E130" s="489"/>
      <c r="F130" s="489"/>
      <c r="G130" s="489"/>
      <c r="H130" s="305"/>
      <c r="I130" s="305"/>
      <c r="L130" s="47" t="s">
        <v>1397</v>
      </c>
    </row>
    <row r="131" spans="1:12" ht="12.75">
      <c r="A131" s="44"/>
      <c r="B131" s="44"/>
      <c r="C131" s="44"/>
      <c r="D131" s="489"/>
      <c r="E131" s="489"/>
      <c r="F131" s="489"/>
      <c r="G131" s="489"/>
      <c r="H131" s="305"/>
      <c r="I131" s="305"/>
      <c r="L131" s="47" t="s">
        <v>1398</v>
      </c>
    </row>
    <row r="132" spans="1:12" ht="12.75">
      <c r="A132" s="44"/>
      <c r="B132" s="44"/>
      <c r="C132" s="44"/>
      <c r="D132" s="350" t="s">
        <v>505</v>
      </c>
      <c r="E132" s="350"/>
      <c r="F132" s="350"/>
      <c r="G132" s="350"/>
      <c r="H132" s="305"/>
      <c r="I132" s="305"/>
      <c r="L132" s="47" t="s">
        <v>1039</v>
      </c>
    </row>
    <row r="133" spans="1:12" ht="12.75">
      <c r="A133" s="1"/>
      <c r="B133" s="1"/>
      <c r="C133" s="1"/>
      <c r="D133" s="1"/>
      <c r="E133" s="1"/>
      <c r="F133" s="1"/>
      <c r="G133" s="1"/>
      <c r="L133" s="47" t="s">
        <v>1040</v>
      </c>
    </row>
    <row r="134" spans="1:12" ht="12.75">
      <c r="A134" s="1"/>
      <c r="B134" s="1"/>
      <c r="C134" s="1"/>
      <c r="D134" s="1"/>
      <c r="E134" s="1"/>
      <c r="F134" s="1"/>
      <c r="G134" s="1"/>
      <c r="L134" s="47" t="s">
        <v>1041</v>
      </c>
    </row>
    <row r="135" ht="12.75">
      <c r="L135" s="47" t="s">
        <v>1042</v>
      </c>
    </row>
    <row r="136" ht="12.75">
      <c r="L136" s="47" t="s">
        <v>1043</v>
      </c>
    </row>
    <row r="137" ht="12.75">
      <c r="L137" s="47" t="s">
        <v>1044</v>
      </c>
    </row>
    <row r="138" ht="12.75">
      <c r="L138" s="47" t="s">
        <v>1045</v>
      </c>
    </row>
    <row r="139" ht="12.75">
      <c r="L139" s="47" t="s">
        <v>1046</v>
      </c>
    </row>
    <row r="140" ht="12.75">
      <c r="L140" s="47" t="s">
        <v>1047</v>
      </c>
    </row>
    <row r="141" ht="12.75">
      <c r="L141" s="47" t="s">
        <v>1048</v>
      </c>
    </row>
    <row r="142" ht="12.75">
      <c r="L142" s="47" t="s">
        <v>1049</v>
      </c>
    </row>
    <row r="143" ht="12.75">
      <c r="L143" s="47" t="s">
        <v>1050</v>
      </c>
    </row>
    <row r="144" ht="12.75">
      <c r="L144" s="47" t="s">
        <v>1051</v>
      </c>
    </row>
    <row r="145" ht="12.75">
      <c r="L145" s="47" t="s">
        <v>1052</v>
      </c>
    </row>
    <row r="146" ht="12.75">
      <c r="L146" s="47" t="s">
        <v>1053</v>
      </c>
    </row>
    <row r="147" ht="12.75">
      <c r="L147" s="47" t="s">
        <v>1054</v>
      </c>
    </row>
    <row r="148" ht="12.75">
      <c r="L148" s="47" t="s">
        <v>1055</v>
      </c>
    </row>
    <row r="149" ht="12.75">
      <c r="L149" s="47" t="s">
        <v>1056</v>
      </c>
    </row>
    <row r="150" ht="12.75">
      <c r="L150" s="47" t="s">
        <v>1057</v>
      </c>
    </row>
    <row r="151" ht="12.75">
      <c r="L151" s="47" t="s">
        <v>1058</v>
      </c>
    </row>
    <row r="152" ht="12.75">
      <c r="L152" s="47" t="s">
        <v>1059</v>
      </c>
    </row>
    <row r="153" ht="12.75">
      <c r="L153" s="47" t="s">
        <v>1060</v>
      </c>
    </row>
    <row r="154" ht="12.75">
      <c r="L154" s="47" t="s">
        <v>1061</v>
      </c>
    </row>
    <row r="155" ht="12.75">
      <c r="L155" s="47" t="s">
        <v>1062</v>
      </c>
    </row>
    <row r="156" ht="12.75">
      <c r="L156" s="47" t="s">
        <v>1063</v>
      </c>
    </row>
    <row r="157" ht="12.75">
      <c r="L157" s="47" t="s">
        <v>1064</v>
      </c>
    </row>
    <row r="158" ht="12.75">
      <c r="L158" s="47" t="s">
        <v>1065</v>
      </c>
    </row>
    <row r="159" ht="12.75">
      <c r="L159" s="47" t="s">
        <v>1066</v>
      </c>
    </row>
    <row r="160" ht="12.75">
      <c r="L160" s="47" t="s">
        <v>1067</v>
      </c>
    </row>
    <row r="161" ht="12.75">
      <c r="L161" s="47" t="s">
        <v>775</v>
      </c>
    </row>
    <row r="162" ht="12.75">
      <c r="L162" s="47" t="s">
        <v>776</v>
      </c>
    </row>
    <row r="163" ht="12.75">
      <c r="L163" s="47" t="s">
        <v>777</v>
      </c>
    </row>
    <row r="164" ht="12.75">
      <c r="L164" s="47" t="s">
        <v>778</v>
      </c>
    </row>
    <row r="165" ht="12.75">
      <c r="L165" s="47" t="s">
        <v>506</v>
      </c>
    </row>
    <row r="166" ht="12.75">
      <c r="L166" s="47" t="s">
        <v>779</v>
      </c>
    </row>
    <row r="167" ht="12.75">
      <c r="L167" s="47" t="s">
        <v>741</v>
      </c>
    </row>
    <row r="168" ht="12.75">
      <c r="L168" s="47" t="s">
        <v>742</v>
      </c>
    </row>
    <row r="169" ht="12.75">
      <c r="L169" s="47" t="s">
        <v>743</v>
      </c>
    </row>
    <row r="170" ht="12.75">
      <c r="L170" s="47" t="s">
        <v>744</v>
      </c>
    </row>
    <row r="171" ht="12.75">
      <c r="L171" s="47" t="s">
        <v>745</v>
      </c>
    </row>
    <row r="172" ht="12.75">
      <c r="L172" s="47" t="s">
        <v>746</v>
      </c>
    </row>
    <row r="173" ht="12.75">
      <c r="L173" s="47" t="s">
        <v>507</v>
      </c>
    </row>
    <row r="174" ht="12.75">
      <c r="L174" s="47" t="s">
        <v>747</v>
      </c>
    </row>
    <row r="175" ht="12.75">
      <c r="L175" s="47" t="s">
        <v>748</v>
      </c>
    </row>
    <row r="176" ht="12.75">
      <c r="L176" s="47" t="s">
        <v>749</v>
      </c>
    </row>
    <row r="177" ht="12.75">
      <c r="L177" s="47" t="s">
        <v>750</v>
      </c>
    </row>
    <row r="178" ht="12.75">
      <c r="L178" s="47" t="s">
        <v>508</v>
      </c>
    </row>
    <row r="179" ht="12.75">
      <c r="L179" s="47" t="s">
        <v>621</v>
      </c>
    </row>
    <row r="180" ht="12.75">
      <c r="L180" s="47" t="s">
        <v>622</v>
      </c>
    </row>
    <row r="181" ht="12.75">
      <c r="L181" s="47" t="s">
        <v>623</v>
      </c>
    </row>
    <row r="182" ht="12.75">
      <c r="L182" s="47" t="s">
        <v>509</v>
      </c>
    </row>
    <row r="183" ht="12.75">
      <c r="L183" s="47" t="s">
        <v>624</v>
      </c>
    </row>
    <row r="184" ht="12.75">
      <c r="L184" s="47" t="s">
        <v>625</v>
      </c>
    </row>
    <row r="185" ht="12.75">
      <c r="L185" s="47" t="s">
        <v>626</v>
      </c>
    </row>
    <row r="186" ht="12.75">
      <c r="L186" s="47" t="s">
        <v>627</v>
      </c>
    </row>
    <row r="187" ht="12.75">
      <c r="L187" s="47" t="s">
        <v>628</v>
      </c>
    </row>
    <row r="188" ht="12.75">
      <c r="L188" s="47" t="s">
        <v>629</v>
      </c>
    </row>
    <row r="189" ht="12.75">
      <c r="L189" s="47" t="s">
        <v>630</v>
      </c>
    </row>
    <row r="190" ht="12.75">
      <c r="L190" s="47" t="s">
        <v>631</v>
      </c>
    </row>
    <row r="191" ht="12.75">
      <c r="L191" s="47" t="s">
        <v>632</v>
      </c>
    </row>
    <row r="192" ht="12.75">
      <c r="L192" s="47" t="s">
        <v>633</v>
      </c>
    </row>
    <row r="193" ht="12.75">
      <c r="L193" s="47" t="s">
        <v>634</v>
      </c>
    </row>
    <row r="194" ht="12.75">
      <c r="L194" s="47" t="s">
        <v>635</v>
      </c>
    </row>
    <row r="195" ht="12.75">
      <c r="L195" s="47" t="s">
        <v>636</v>
      </c>
    </row>
    <row r="196" ht="12.75">
      <c r="L196" s="47" t="s">
        <v>637</v>
      </c>
    </row>
    <row r="197" ht="12.75">
      <c r="L197" s="47" t="s">
        <v>638</v>
      </c>
    </row>
    <row r="198" ht="12.75">
      <c r="L198" s="47" t="s">
        <v>639</v>
      </c>
    </row>
    <row r="199" ht="12.75">
      <c r="L199" s="47" t="s">
        <v>640</v>
      </c>
    </row>
    <row r="200" ht="12.75">
      <c r="L200" s="47" t="s">
        <v>641</v>
      </c>
    </row>
    <row r="201" ht="12.75">
      <c r="L201" s="47" t="s">
        <v>642</v>
      </c>
    </row>
    <row r="202" ht="12.75">
      <c r="L202" s="47" t="s">
        <v>372</v>
      </c>
    </row>
    <row r="203" ht="12.75">
      <c r="L203" s="47" t="s">
        <v>373</v>
      </c>
    </row>
    <row r="204" ht="12.75">
      <c r="L204" s="47" t="s">
        <v>374</v>
      </c>
    </row>
    <row r="205" ht="12.75">
      <c r="L205" s="47" t="s">
        <v>375</v>
      </c>
    </row>
    <row r="206" ht="12.75">
      <c r="L206" s="47" t="s">
        <v>376</v>
      </c>
    </row>
    <row r="207" ht="12.75">
      <c r="L207" s="47" t="s">
        <v>377</v>
      </c>
    </row>
    <row r="208" ht="12.75">
      <c r="L208" s="47" t="s">
        <v>378</v>
      </c>
    </row>
    <row r="209" ht="12.75">
      <c r="L209" s="47" t="s">
        <v>379</v>
      </c>
    </row>
    <row r="210" ht="12.75">
      <c r="L210" s="47" t="s">
        <v>380</v>
      </c>
    </row>
    <row r="211" ht="12.75">
      <c r="L211" s="47" t="s">
        <v>381</v>
      </c>
    </row>
    <row r="212" ht="12.75">
      <c r="L212" s="47" t="s">
        <v>382</v>
      </c>
    </row>
    <row r="213" ht="12.75">
      <c r="L213" s="47" t="s">
        <v>383</v>
      </c>
    </row>
    <row r="214" ht="12.75">
      <c r="L214" s="47" t="s">
        <v>384</v>
      </c>
    </row>
    <row r="215" ht="12.75">
      <c r="L215" s="47" t="s">
        <v>385</v>
      </c>
    </row>
    <row r="216" ht="12.75">
      <c r="L216" s="47" t="s">
        <v>386</v>
      </c>
    </row>
    <row r="217" ht="12.75">
      <c r="L217" s="47" t="s">
        <v>387</v>
      </c>
    </row>
    <row r="218" ht="12.75">
      <c r="L218" s="47" t="s">
        <v>64</v>
      </c>
    </row>
    <row r="219" ht="12.75">
      <c r="L219" s="47" t="s">
        <v>388</v>
      </c>
    </row>
    <row r="220" ht="12.75">
      <c r="L220" s="47" t="s">
        <v>389</v>
      </c>
    </row>
    <row r="221" ht="12.75">
      <c r="L221" s="47" t="s">
        <v>390</v>
      </c>
    </row>
    <row r="222" ht="12.75">
      <c r="L222" s="47" t="s">
        <v>391</v>
      </c>
    </row>
    <row r="223" ht="12.75">
      <c r="L223" s="47" t="s">
        <v>392</v>
      </c>
    </row>
    <row r="224" ht="12.75">
      <c r="L224" s="47" t="s">
        <v>393</v>
      </c>
    </row>
    <row r="225" ht="12.75">
      <c r="L225" s="47" t="s">
        <v>394</v>
      </c>
    </row>
    <row r="226" ht="12.75">
      <c r="L226" s="47" t="s">
        <v>395</v>
      </c>
    </row>
    <row r="227" ht="12.75">
      <c r="L227" s="47" t="s">
        <v>396</v>
      </c>
    </row>
    <row r="228" ht="12.75">
      <c r="L228" s="47" t="s">
        <v>515</v>
      </c>
    </row>
    <row r="229" ht="12.75">
      <c r="L229" s="47" t="s">
        <v>516</v>
      </c>
    </row>
    <row r="230" ht="12.75">
      <c r="L230" s="47" t="s">
        <v>517</v>
      </c>
    </row>
    <row r="231" ht="12.75">
      <c r="L231" s="47" t="s">
        <v>518</v>
      </c>
    </row>
    <row r="232" ht="12.75">
      <c r="L232" s="47" t="s">
        <v>519</v>
      </c>
    </row>
    <row r="233" ht="12.75">
      <c r="L233" s="47" t="s">
        <v>520</v>
      </c>
    </row>
    <row r="234" ht="12.75">
      <c r="L234" s="47" t="s">
        <v>521</v>
      </c>
    </row>
    <row r="235" ht="12.75">
      <c r="L235" s="47" t="s">
        <v>522</v>
      </c>
    </row>
    <row r="236" ht="12.75">
      <c r="L236" s="47" t="s">
        <v>523</v>
      </c>
    </row>
    <row r="237" ht="12.75">
      <c r="L237" s="47" t="s">
        <v>524</v>
      </c>
    </row>
    <row r="238" ht="12.75">
      <c r="L238" s="47" t="s">
        <v>525</v>
      </c>
    </row>
    <row r="239" ht="12.75">
      <c r="L239" s="47" t="s">
        <v>526</v>
      </c>
    </row>
    <row r="240" ht="12.75">
      <c r="L240" s="47" t="s">
        <v>527</v>
      </c>
    </row>
    <row r="241" ht="12.75">
      <c r="L241" s="47" t="s">
        <v>528</v>
      </c>
    </row>
    <row r="242" ht="12.75">
      <c r="L242" s="47" t="s">
        <v>529</v>
      </c>
    </row>
    <row r="243" ht="12.75">
      <c r="L243" s="47" t="s">
        <v>530</v>
      </c>
    </row>
    <row r="244" ht="12.75">
      <c r="L244" s="47" t="s">
        <v>531</v>
      </c>
    </row>
    <row r="245" ht="12.75">
      <c r="L245" s="47" t="s">
        <v>532</v>
      </c>
    </row>
    <row r="246" ht="12.75">
      <c r="L246" s="47" t="s">
        <v>533</v>
      </c>
    </row>
    <row r="247" ht="12.75">
      <c r="L247" s="47" t="s">
        <v>534</v>
      </c>
    </row>
    <row r="248" ht="12.75">
      <c r="L248" s="47" t="s">
        <v>535</v>
      </c>
    </row>
    <row r="249" ht="12.75">
      <c r="L249" s="47" t="s">
        <v>536</v>
      </c>
    </row>
    <row r="250" ht="12.75">
      <c r="L250" s="47" t="s">
        <v>537</v>
      </c>
    </row>
    <row r="251" ht="12.75">
      <c r="L251" s="47" t="s">
        <v>538</v>
      </c>
    </row>
    <row r="252" ht="12.75">
      <c r="L252" s="47" t="s">
        <v>539</v>
      </c>
    </row>
    <row r="253" ht="12.75">
      <c r="L253" s="47" t="s">
        <v>540</v>
      </c>
    </row>
    <row r="254" ht="12.75">
      <c r="L254" s="47" t="s">
        <v>541</v>
      </c>
    </row>
    <row r="255" ht="12.75">
      <c r="L255" s="47" t="s">
        <v>542</v>
      </c>
    </row>
    <row r="256" ht="12.75">
      <c r="L256" s="47" t="s">
        <v>0</v>
      </c>
    </row>
    <row r="257" ht="12.75">
      <c r="L257" s="47" t="s">
        <v>1</v>
      </c>
    </row>
    <row r="258" ht="12.75">
      <c r="L258" s="47" t="s">
        <v>2</v>
      </c>
    </row>
    <row r="259" ht="12.75">
      <c r="L259" s="47" t="s">
        <v>3</v>
      </c>
    </row>
    <row r="260" ht="12.75">
      <c r="L260" s="47" t="s">
        <v>4</v>
      </c>
    </row>
    <row r="261" ht="12.75">
      <c r="L261" s="47" t="s">
        <v>5</v>
      </c>
    </row>
    <row r="262" ht="12.75">
      <c r="L262" s="47" t="s">
        <v>6</v>
      </c>
    </row>
    <row r="263" ht="12.75">
      <c r="L263" s="47" t="s">
        <v>1185</v>
      </c>
    </row>
    <row r="264" ht="12.75">
      <c r="L264" s="47" t="s">
        <v>1186</v>
      </c>
    </row>
    <row r="265" ht="12.75">
      <c r="L265" s="47" t="s">
        <v>1187</v>
      </c>
    </row>
    <row r="266" ht="12.75">
      <c r="L266" s="47" t="s">
        <v>1188</v>
      </c>
    </row>
    <row r="267" ht="12.75">
      <c r="L267" s="47" t="s">
        <v>1189</v>
      </c>
    </row>
    <row r="268" ht="12.75">
      <c r="L268" s="47" t="s">
        <v>1190</v>
      </c>
    </row>
    <row r="269" ht="12.75">
      <c r="L269" s="47" t="s">
        <v>1191</v>
      </c>
    </row>
    <row r="270" ht="12.75">
      <c r="L270" s="47" t="s">
        <v>1192</v>
      </c>
    </row>
    <row r="271" ht="12.75">
      <c r="L271" s="47" t="s">
        <v>1193</v>
      </c>
    </row>
    <row r="272" ht="12.75">
      <c r="L272" s="47" t="s">
        <v>1194</v>
      </c>
    </row>
    <row r="273" ht="12.75">
      <c r="L273" s="47" t="s">
        <v>1195</v>
      </c>
    </row>
    <row r="274" ht="12.75">
      <c r="L274" s="47" t="s">
        <v>1196</v>
      </c>
    </row>
    <row r="275" ht="12.75">
      <c r="L275" s="47" t="s">
        <v>1197</v>
      </c>
    </row>
    <row r="276" ht="12.75">
      <c r="L276" s="47" t="s">
        <v>1198</v>
      </c>
    </row>
    <row r="277" ht="12.75">
      <c r="L277" s="47" t="s">
        <v>1199</v>
      </c>
    </row>
    <row r="278" ht="12.75">
      <c r="L278" s="47" t="s">
        <v>1200</v>
      </c>
    </row>
    <row r="279" ht="12.75">
      <c r="L279" s="47" t="s">
        <v>1201</v>
      </c>
    </row>
    <row r="280" ht="12.75">
      <c r="L280" s="47" t="s">
        <v>1202</v>
      </c>
    </row>
    <row r="281" ht="12.75">
      <c r="L281" s="47" t="s">
        <v>1203</v>
      </c>
    </row>
    <row r="282" ht="12.75">
      <c r="L282" s="47" t="s">
        <v>1204</v>
      </c>
    </row>
    <row r="283" ht="12.75">
      <c r="L283" s="47" t="s">
        <v>1205</v>
      </c>
    </row>
    <row r="284" ht="12.75">
      <c r="L284" s="47" t="s">
        <v>1206</v>
      </c>
    </row>
    <row r="285" ht="12.75">
      <c r="L285" s="47" t="s">
        <v>1207</v>
      </c>
    </row>
    <row r="286" ht="12.75">
      <c r="L286" s="47" t="s">
        <v>1208</v>
      </c>
    </row>
    <row r="287" ht="12.75">
      <c r="L287" s="47" t="s">
        <v>1209</v>
      </c>
    </row>
    <row r="288" ht="12.75">
      <c r="L288" s="47" t="s">
        <v>1210</v>
      </c>
    </row>
    <row r="289" ht="12.75">
      <c r="L289" s="47" t="s">
        <v>1211</v>
      </c>
    </row>
    <row r="290" ht="12.75">
      <c r="L290" s="47" t="s">
        <v>1212</v>
      </c>
    </row>
    <row r="291" ht="12.75">
      <c r="L291" s="47" t="s">
        <v>1213</v>
      </c>
    </row>
    <row r="292" ht="12.75">
      <c r="L292" s="47" t="s">
        <v>1214</v>
      </c>
    </row>
    <row r="293" ht="12.75">
      <c r="L293" s="47" t="s">
        <v>1215</v>
      </c>
    </row>
    <row r="294" ht="12.75">
      <c r="L294" s="47" t="s">
        <v>1216</v>
      </c>
    </row>
    <row r="295" ht="12.75">
      <c r="L295" s="47" t="s">
        <v>1217</v>
      </c>
    </row>
    <row r="296" ht="12.75">
      <c r="L296" s="47" t="s">
        <v>1218</v>
      </c>
    </row>
    <row r="297" ht="12.75">
      <c r="L297" s="47" t="s">
        <v>1219</v>
      </c>
    </row>
    <row r="298" ht="12.75">
      <c r="L298" s="47" t="s">
        <v>1220</v>
      </c>
    </row>
    <row r="299" ht="12.75">
      <c r="L299" s="47" t="s">
        <v>1221</v>
      </c>
    </row>
    <row r="300" ht="12.75">
      <c r="L300" s="47" t="s">
        <v>1222</v>
      </c>
    </row>
    <row r="301" ht="12.75">
      <c r="L301" s="47" t="s">
        <v>1223</v>
      </c>
    </row>
    <row r="302" ht="12.75">
      <c r="L302" s="47" t="s">
        <v>1224</v>
      </c>
    </row>
    <row r="303" ht="12.75">
      <c r="L303" s="47" t="s">
        <v>310</v>
      </c>
    </row>
    <row r="304" ht="12.75">
      <c r="L304" s="47" t="s">
        <v>311</v>
      </c>
    </row>
    <row r="305" ht="12.75">
      <c r="L305" s="47" t="s">
        <v>1178</v>
      </c>
    </row>
    <row r="306" ht="12.75">
      <c r="L306" s="47" t="s">
        <v>1179</v>
      </c>
    </row>
    <row r="307" ht="12.75">
      <c r="L307" s="47" t="s">
        <v>1180</v>
      </c>
    </row>
    <row r="308" ht="12.75">
      <c r="L308" s="47" t="s">
        <v>1181</v>
      </c>
    </row>
    <row r="309" ht="12.75">
      <c r="L309" s="47" t="s">
        <v>1182</v>
      </c>
    </row>
    <row r="310" ht="12.75">
      <c r="L310" s="47" t="s">
        <v>1183</v>
      </c>
    </row>
    <row r="311" ht="12.75">
      <c r="L311" s="47" t="s">
        <v>1184</v>
      </c>
    </row>
    <row r="312" ht="12.75">
      <c r="L312" s="47" t="s">
        <v>1161</v>
      </c>
    </row>
    <row r="313" ht="12.75">
      <c r="L313" s="47" t="s">
        <v>1162</v>
      </c>
    </row>
    <row r="314" ht="12.75">
      <c r="L314" s="47" t="s">
        <v>1163</v>
      </c>
    </row>
    <row r="315" ht="12.75">
      <c r="L315" s="47" t="s">
        <v>1164</v>
      </c>
    </row>
    <row r="316" ht="12.75">
      <c r="L316" s="47" t="s">
        <v>1165</v>
      </c>
    </row>
    <row r="317" ht="12.75">
      <c r="L317" s="47" t="s">
        <v>1166</v>
      </c>
    </row>
    <row r="318" ht="12.75">
      <c r="L318" s="47" t="s">
        <v>1167</v>
      </c>
    </row>
    <row r="319" ht="12.75">
      <c r="L319" s="47" t="s">
        <v>1168</v>
      </c>
    </row>
    <row r="320" ht="12.75">
      <c r="L320" s="47" t="s">
        <v>1169</v>
      </c>
    </row>
    <row r="321" ht="12.75">
      <c r="L321" s="47" t="s">
        <v>1170</v>
      </c>
    </row>
    <row r="322" ht="12.75">
      <c r="L322" s="47" t="s">
        <v>1171</v>
      </c>
    </row>
    <row r="323" ht="12.75">
      <c r="L323" s="47" t="s">
        <v>1172</v>
      </c>
    </row>
    <row r="324" ht="12.75">
      <c r="L324" s="47" t="s">
        <v>1173</v>
      </c>
    </row>
    <row r="325" ht="12.75">
      <c r="L325" s="47" t="s">
        <v>1174</v>
      </c>
    </row>
    <row r="326" ht="12.75">
      <c r="L326" s="47" t="s">
        <v>1175</v>
      </c>
    </row>
    <row r="327" ht="12.75">
      <c r="L327" s="47" t="s">
        <v>1176</v>
      </c>
    </row>
    <row r="328" ht="12.75">
      <c r="L328" s="47" t="s">
        <v>1177</v>
      </c>
    </row>
    <row r="329" ht="12.75">
      <c r="L329" s="47" t="s">
        <v>897</v>
      </c>
    </row>
    <row r="330" ht="12.75">
      <c r="L330" s="47" t="s">
        <v>898</v>
      </c>
    </row>
    <row r="331" ht="12.75">
      <c r="L331" s="47" t="s">
        <v>899</v>
      </c>
    </row>
    <row r="332" ht="12.75">
      <c r="L332" s="47" t="s">
        <v>900</v>
      </c>
    </row>
    <row r="333" ht="12.75">
      <c r="L333" s="47" t="s">
        <v>901</v>
      </c>
    </row>
    <row r="334" ht="12.75">
      <c r="L334" s="47" t="s">
        <v>902</v>
      </c>
    </row>
    <row r="335" ht="12.75">
      <c r="L335" s="47" t="s">
        <v>903</v>
      </c>
    </row>
    <row r="336" ht="12.75">
      <c r="L336" s="47" t="s">
        <v>904</v>
      </c>
    </row>
    <row r="337" ht="12.75">
      <c r="L337" s="47" t="s">
        <v>905</v>
      </c>
    </row>
    <row r="338" ht="12.75">
      <c r="L338" s="47" t="s">
        <v>906</v>
      </c>
    </row>
    <row r="339" ht="12.75">
      <c r="L339" s="47" t="s">
        <v>907</v>
      </c>
    </row>
    <row r="340" ht="12.75">
      <c r="L340" s="47" t="s">
        <v>908</v>
      </c>
    </row>
    <row r="341" ht="12.75">
      <c r="L341" s="47" t="s">
        <v>909</v>
      </c>
    </row>
    <row r="342" ht="12.75">
      <c r="L342" s="47" t="s">
        <v>910</v>
      </c>
    </row>
    <row r="343" ht="12.75">
      <c r="L343" s="47" t="s">
        <v>911</v>
      </c>
    </row>
    <row r="344" ht="12.75">
      <c r="L344" s="47" t="s">
        <v>912</v>
      </c>
    </row>
    <row r="345" ht="12.75">
      <c r="L345" s="47" t="s">
        <v>913</v>
      </c>
    </row>
    <row r="346" ht="12.75">
      <c r="L346" s="47" t="s">
        <v>914</v>
      </c>
    </row>
    <row r="347" ht="12.75">
      <c r="L347" s="47" t="s">
        <v>915</v>
      </c>
    </row>
    <row r="348" ht="12.75">
      <c r="L348" s="47" t="s">
        <v>916</v>
      </c>
    </row>
    <row r="349" ht="12.75">
      <c r="L349" s="47" t="s">
        <v>917</v>
      </c>
    </row>
    <row r="350" ht="12.75">
      <c r="L350" s="47" t="s">
        <v>918</v>
      </c>
    </row>
    <row r="351" ht="12.75">
      <c r="L351" s="47" t="s">
        <v>919</v>
      </c>
    </row>
    <row r="352" ht="12.75">
      <c r="L352" s="47" t="s">
        <v>1227</v>
      </c>
    </row>
    <row r="353" ht="12.75">
      <c r="L353" s="47" t="s">
        <v>1228</v>
      </c>
    </row>
    <row r="354" ht="12.75">
      <c r="L354" s="47" t="s">
        <v>1229</v>
      </c>
    </row>
    <row r="355" ht="12.75">
      <c r="L355" s="47" t="s">
        <v>1230</v>
      </c>
    </row>
    <row r="356" ht="12.75">
      <c r="L356" s="47" t="s">
        <v>1231</v>
      </c>
    </row>
    <row r="357" ht="12.75">
      <c r="L357" s="47" t="s">
        <v>1232</v>
      </c>
    </row>
    <row r="358" ht="12.75">
      <c r="L358" s="47" t="s">
        <v>1233</v>
      </c>
    </row>
    <row r="359" ht="12.75">
      <c r="L359" s="47" t="s">
        <v>1234</v>
      </c>
    </row>
    <row r="360" ht="12.75">
      <c r="L360" s="47" t="s">
        <v>1235</v>
      </c>
    </row>
    <row r="361" ht="12.75">
      <c r="L361" s="47" t="s">
        <v>55</v>
      </c>
    </row>
    <row r="362" ht="12.75">
      <c r="L362" s="47" t="s">
        <v>56</v>
      </c>
    </row>
    <row r="363" ht="12.75">
      <c r="L363" s="47" t="s">
        <v>365</v>
      </c>
    </row>
    <row r="364" ht="12.75">
      <c r="L364" s="47" t="s">
        <v>366</v>
      </c>
    </row>
    <row r="365" ht="12.75">
      <c r="L365" s="47" t="s">
        <v>367</v>
      </c>
    </row>
    <row r="366" ht="12.75">
      <c r="L366" s="47" t="s">
        <v>368</v>
      </c>
    </row>
    <row r="367" ht="12.75">
      <c r="L367" s="47" t="s">
        <v>369</v>
      </c>
    </row>
    <row r="368" ht="12.75">
      <c r="L368" s="47" t="s">
        <v>370</v>
      </c>
    </row>
    <row r="369" ht="12.75">
      <c r="L369" s="47" t="s">
        <v>371</v>
      </c>
    </row>
    <row r="370" ht="12.75">
      <c r="L370" s="47" t="s">
        <v>943</v>
      </c>
    </row>
    <row r="371" ht="12.75">
      <c r="L371" s="47" t="s">
        <v>944</v>
      </c>
    </row>
    <row r="372" ht="12.75">
      <c r="L372" s="47" t="s">
        <v>945</v>
      </c>
    </row>
    <row r="373" ht="12.75">
      <c r="L373" s="47" t="s">
        <v>946</v>
      </c>
    </row>
    <row r="374" ht="12.75">
      <c r="L374" s="47" t="s">
        <v>947</v>
      </c>
    </row>
    <row r="375" ht="12.75">
      <c r="L375" s="47" t="s">
        <v>948</v>
      </c>
    </row>
    <row r="376" ht="12.75">
      <c r="L376" s="47" t="s">
        <v>949</v>
      </c>
    </row>
    <row r="377" ht="12.75">
      <c r="L377" s="47" t="s">
        <v>950</v>
      </c>
    </row>
    <row r="378" ht="12.75">
      <c r="L378" s="47" t="s">
        <v>951</v>
      </c>
    </row>
    <row r="379" ht="12.75">
      <c r="L379" s="47" t="s">
        <v>952</v>
      </c>
    </row>
    <row r="380" ht="12.75">
      <c r="L380" s="47" t="s">
        <v>953</v>
      </c>
    </row>
    <row r="381" ht="12.75">
      <c r="L381" s="47" t="s">
        <v>954</v>
      </c>
    </row>
    <row r="382" ht="12.75">
      <c r="L382" s="47" t="s">
        <v>955</v>
      </c>
    </row>
    <row r="383" ht="12.75">
      <c r="L383" s="47" t="s">
        <v>956</v>
      </c>
    </row>
    <row r="384" ht="12.75">
      <c r="L384" s="47" t="s">
        <v>957</v>
      </c>
    </row>
    <row r="385" ht="12.75">
      <c r="L385" s="47" t="s">
        <v>958</v>
      </c>
    </row>
    <row r="386" ht="12.75">
      <c r="L386" s="47" t="s">
        <v>959</v>
      </c>
    </row>
    <row r="387" ht="12.75">
      <c r="L387" s="47" t="s">
        <v>960</v>
      </c>
    </row>
  </sheetData>
  <sheetProtection password="F53C" sheet="1" objects="1" scenarios="1"/>
  <mergeCells count="84">
    <mergeCell ref="I29:I30"/>
    <mergeCell ref="H29:H30"/>
    <mergeCell ref="B31:E31"/>
    <mergeCell ref="B32:E32"/>
    <mergeCell ref="B33:I33"/>
    <mergeCell ref="H31:I31"/>
    <mergeCell ref="H14:I14"/>
    <mergeCell ref="F29:F30"/>
    <mergeCell ref="G29:G30"/>
    <mergeCell ref="B16:I16"/>
    <mergeCell ref="B19:E19"/>
    <mergeCell ref="B20:E20"/>
    <mergeCell ref="B21:E21"/>
    <mergeCell ref="B30:E30"/>
    <mergeCell ref="B47:H47"/>
    <mergeCell ref="B46:H46"/>
    <mergeCell ref="B22:E22"/>
    <mergeCell ref="B23:E23"/>
    <mergeCell ref="B24:E24"/>
    <mergeCell ref="B25:E25"/>
    <mergeCell ref="B38:H38"/>
    <mergeCell ref="B37:H37"/>
    <mergeCell ref="B36:H36"/>
    <mergeCell ref="B26:E26"/>
    <mergeCell ref="B53:H53"/>
    <mergeCell ref="B74:H74"/>
    <mergeCell ref="B73:H73"/>
    <mergeCell ref="B98:H98"/>
    <mergeCell ref="B97:H97"/>
    <mergeCell ref="B96:H96"/>
    <mergeCell ref="B95:H95"/>
    <mergeCell ref="B60:H60"/>
    <mergeCell ref="B90:H90"/>
    <mergeCell ref="B89:H89"/>
    <mergeCell ref="B50:H50"/>
    <mergeCell ref="B49:H49"/>
    <mergeCell ref="A108:I108"/>
    <mergeCell ref="B94:H94"/>
    <mergeCell ref="B93:H93"/>
    <mergeCell ref="I51:I52"/>
    <mergeCell ref="B63:H63"/>
    <mergeCell ref="B62:H62"/>
    <mergeCell ref="B61:H61"/>
    <mergeCell ref="B79:H79"/>
    <mergeCell ref="B51:H51"/>
    <mergeCell ref="D127:G131"/>
    <mergeCell ref="B86:H86"/>
    <mergeCell ref="B105:H105"/>
    <mergeCell ref="B104:H104"/>
    <mergeCell ref="B103:H103"/>
    <mergeCell ref="B102:H102"/>
    <mergeCell ref="B101:H101"/>
    <mergeCell ref="A109:I122"/>
    <mergeCell ref="B54:H54"/>
    <mergeCell ref="B88:H88"/>
    <mergeCell ref="B27:E27"/>
    <mergeCell ref="B28:E28"/>
    <mergeCell ref="B29:E29"/>
    <mergeCell ref="B76:H76"/>
    <mergeCell ref="B75:H75"/>
    <mergeCell ref="B78:H78"/>
    <mergeCell ref="B52:H52"/>
    <mergeCell ref="B40:H40"/>
    <mergeCell ref="B39:H39"/>
    <mergeCell ref="D125:G126"/>
    <mergeCell ref="B48:H48"/>
    <mergeCell ref="B68:H68"/>
    <mergeCell ref="B67:H67"/>
    <mergeCell ref="B87:H87"/>
    <mergeCell ref="B81:H81"/>
    <mergeCell ref="B80:H80"/>
    <mergeCell ref="B58:H58"/>
    <mergeCell ref="B57:H57"/>
    <mergeCell ref="B77:H77"/>
    <mergeCell ref="I62:I63"/>
    <mergeCell ref="B8:E8"/>
    <mergeCell ref="B9:E9"/>
    <mergeCell ref="B10:E10"/>
    <mergeCell ref="B11:E11"/>
    <mergeCell ref="B12:E12"/>
    <mergeCell ref="B13:E13"/>
    <mergeCell ref="B14:E14"/>
    <mergeCell ref="B59:H59"/>
    <mergeCell ref="B15:E15"/>
  </mergeCells>
  <conditionalFormatting sqref="F15:G15 F32:G32">
    <cfRule type="cellIs" priority="1" dxfId="0" operator="equal" stopIfTrue="1">
      <formula>"Συμπληρώστε στοιχεία"</formula>
    </cfRule>
  </conditionalFormatting>
  <conditionalFormatting sqref="H14 H31">
    <cfRule type="cellIs" priority="2" dxfId="0" operator="equal" stopIfTrue="1">
      <formula>"Άθροισμα διαφορετικό από 100%"</formula>
    </cfRule>
  </conditionalFormatting>
  <conditionalFormatting sqref="H9:I13 H20:I29">
    <cfRule type="cellIs" priority="3" dxfId="1" operator="greaterThan" stopIfTrue="1">
      <formula>0</formula>
    </cfRule>
  </conditionalFormatting>
  <conditionalFormatting sqref="I54">
    <cfRule type="cellIs" priority="4" dxfId="0" operator="equal" stopIfTrue="1">
      <formula>"Άθροισμα όχι 100%"</formula>
    </cfRule>
  </conditionalFormatting>
  <dataValidations count="4">
    <dataValidation type="list" allowBlank="1" showInputMessage="1" showErrorMessage="1" promptTitle="Επιλογή βαθμού σημαντικότητας" prompt="1 Ασήμαντο&#10;2 Λίγο Σημαντικό&#10;3 Σημαντικό&#10;4 Πολύ Σημαντικό&#10;5 Εξαιρετικά Σημαντικό" errorTitle="Μη έγκυρη καταχώρηση" error="Παρακαλώ εισάγετε κάποιον αριθμό από 1-5" sqref="I102:I105 I87:I90 I37:I40 I74:I81 I94:I98">
      <formula1>"1,2,3,4,5"</formula1>
    </dataValidation>
    <dataValidation type="list" allowBlank="1" showInputMessage="1" showErrorMessage="1" promptTitle="Σύμβαση με Εταιρείες Εξωτερικού" prompt="Επιλέξτε ΝΑΙ ή ΟΧΙ" errorTitle="Μη έγκυρη καταχώρηση" error="Παρακαλώ επιλέξτε ΝΑΙ ή ΌΧΙ" sqref="I68">
      <formula1>"ΝΑΙ,ΌΧΙ"</formula1>
    </dataValidation>
    <dataValidation type="list" allowBlank="1" showInputMessage="1" showErrorMessage="1" promptTitle="Τεχνολογική Υποδομή" prompt="Επιλέξτε ΝΑΙ ή ΟΧΙ" errorTitle="Μη έγκυρη καταχώρηση" error="Παρακαλώ επιλέξτε ΝΑΙ ή ΌΧΙ" sqref="I58:I62">
      <formula1>"ΝΑΙ,ΌΧΙ"</formula1>
    </dataValidation>
    <dataValidation type="list" allowBlank="1" showInputMessage="1" showErrorMessage="1" promptTitle="Κλίμακα σημαντικότητας" prompt="1 Καθόλου Σημαντικό&#10;2 Λίγο Σημαντικό&#10;3 Σημαντικό&#10;4 Πολύ Σημαντικό&#10;5 Εξαιρετικά Σημαντικό" errorTitle="Μη έγκυρη καταχώρηση" error="Παρακαλώ εισάγετε το βαθμό σημαντικότητας χρησιμοποιώντας την κλίμακα 1-5" sqref="D41">
      <formula1>"1,2,3,4,5"</formula1>
    </dataValidation>
  </dataValidations>
  <printOptions/>
  <pageMargins left="0.7480314960629921" right="0.7480314960629921" top="1.062992125984252" bottom="0.8661417322834646" header="0.35433070866141736" footer="0.31496062992125984"/>
  <pageSetup horizontalDpi="600" verticalDpi="600" orientation="portrait" paperSize="9" scale="53" r:id="rId2"/>
  <headerFooter alignWithMargins="0">
    <oddHeader>&amp;L&amp;G&amp;C&amp;"Tahoma,Έντονα"&amp;12&amp;U
</oddHeader>
    <oddFooter>&amp;L&amp;A&amp;RΣελίδα &amp;P από &amp;N</oddFooter>
  </headerFooter>
  <rowBreaks count="1" manualBreakCount="1">
    <brk id="64" max="8" man="1"/>
  </rowBreaks>
  <legacyDrawingHF r:id="rId1"/>
</worksheet>
</file>

<file path=xl/worksheets/sheet5.xml><?xml version="1.0" encoding="utf-8"?>
<worksheet xmlns="http://schemas.openxmlformats.org/spreadsheetml/2006/main" xmlns:r="http://schemas.openxmlformats.org/officeDocument/2006/relationships">
  <dimension ref="A1:Q83"/>
  <sheetViews>
    <sheetView view="pageBreakPreview" zoomScale="110" zoomScaleSheetLayoutView="110" workbookViewId="0" topLeftCell="A1">
      <selection activeCell="A3" sqref="A3"/>
    </sheetView>
  </sheetViews>
  <sheetFormatPr defaultColWidth="9.140625" defaultRowHeight="12.75"/>
  <cols>
    <col min="1" max="1" width="12.140625" style="34" customWidth="1"/>
    <col min="2" max="2" width="7.7109375" style="1" customWidth="1"/>
    <col min="3" max="9" width="9.140625" style="1" customWidth="1"/>
    <col min="10" max="10" width="49.421875" style="1" customWidth="1"/>
    <col min="11" max="16384" width="9.140625" style="1" customWidth="1"/>
  </cols>
  <sheetData>
    <row r="1" spans="1:10" ht="15">
      <c r="A1" s="713" t="s">
        <v>1025</v>
      </c>
      <c r="B1" s="713"/>
      <c r="C1" s="713"/>
      <c r="D1" s="713"/>
      <c r="E1" s="713"/>
      <c r="F1" s="713"/>
      <c r="G1" s="713"/>
      <c r="H1" s="713"/>
      <c r="I1" s="713"/>
      <c r="J1" s="713"/>
    </row>
    <row r="2" spans="1:10" ht="12.75">
      <c r="A2" s="45" t="s">
        <v>1030</v>
      </c>
      <c r="B2" s="45"/>
      <c r="C2" s="45"/>
      <c r="D2" s="45"/>
      <c r="E2" s="45"/>
      <c r="F2" s="45"/>
      <c r="G2" s="45"/>
      <c r="H2" s="45"/>
      <c r="I2" s="45"/>
      <c r="J2" s="45"/>
    </row>
    <row r="3" spans="1:10" ht="12.75">
      <c r="A3" s="46" t="s">
        <v>302</v>
      </c>
      <c r="B3" s="45"/>
      <c r="C3" s="45"/>
      <c r="D3" s="45"/>
      <c r="E3" s="45"/>
      <c r="F3" s="45"/>
      <c r="G3" s="45"/>
      <c r="H3" s="45"/>
      <c r="I3" s="45"/>
      <c r="J3" s="45"/>
    </row>
    <row r="4" spans="1:10" ht="19.5" customHeight="1">
      <c r="A4" s="30" t="s">
        <v>353</v>
      </c>
      <c r="B4" s="30"/>
      <c r="C4" s="609" t="s">
        <v>144</v>
      </c>
      <c r="D4" s="610"/>
      <c r="E4" s="610"/>
      <c r="F4" s="610"/>
      <c r="G4" s="610"/>
      <c r="H4" s="610"/>
      <c r="I4" s="610"/>
      <c r="J4" s="610"/>
    </row>
    <row r="5" spans="1:10" ht="27.75" customHeight="1">
      <c r="A5" s="376" t="s">
        <v>354</v>
      </c>
      <c r="B5" s="377"/>
      <c r="C5" s="611" t="s">
        <v>300</v>
      </c>
      <c r="D5" s="612"/>
      <c r="E5" s="612"/>
      <c r="F5" s="612"/>
      <c r="G5" s="612"/>
      <c r="H5" s="612"/>
      <c r="I5" s="612"/>
      <c r="J5" s="613"/>
    </row>
    <row r="6" spans="1:10" ht="12.75">
      <c r="A6" s="74"/>
      <c r="B6" s="44"/>
      <c r="C6" s="44"/>
      <c r="D6" s="44"/>
      <c r="E6" s="44"/>
      <c r="F6" s="44"/>
      <c r="G6" s="44"/>
      <c r="H6" s="44"/>
      <c r="I6" s="44"/>
      <c r="J6" s="44"/>
    </row>
    <row r="7" spans="1:10" ht="10.5" customHeight="1">
      <c r="A7" s="74"/>
      <c r="B7" s="44"/>
      <c r="C7" s="44"/>
      <c r="D7" s="44"/>
      <c r="E7" s="44"/>
      <c r="F7" s="44"/>
      <c r="G7" s="44"/>
      <c r="H7" s="44"/>
      <c r="I7" s="44"/>
      <c r="J7" s="44"/>
    </row>
    <row r="8" spans="1:10" ht="16.5" customHeight="1">
      <c r="A8" s="586" t="s">
        <v>358</v>
      </c>
      <c r="B8" s="586"/>
      <c r="C8" s="586"/>
      <c r="D8" s="586"/>
      <c r="E8" s="586"/>
      <c r="F8" s="586"/>
      <c r="G8" s="586"/>
      <c r="H8" s="586"/>
      <c r="I8" s="586"/>
      <c r="J8" s="586"/>
    </row>
    <row r="9" spans="1:10" ht="12.75" customHeight="1">
      <c r="A9" s="74"/>
      <c r="B9" s="44"/>
      <c r="C9" s="44"/>
      <c r="D9" s="44"/>
      <c r="E9" s="44"/>
      <c r="F9" s="44"/>
      <c r="G9" s="44"/>
      <c r="H9" s="44"/>
      <c r="I9" s="44"/>
      <c r="J9" s="44"/>
    </row>
    <row r="10" spans="1:11" ht="12.75" customHeight="1">
      <c r="A10" s="32" t="s">
        <v>969</v>
      </c>
      <c r="B10" s="38" t="s">
        <v>970</v>
      </c>
      <c r="C10" s="39"/>
      <c r="D10" s="39"/>
      <c r="E10" s="39"/>
      <c r="F10" s="39"/>
      <c r="G10" s="39"/>
      <c r="H10" s="39"/>
      <c r="I10" s="39"/>
      <c r="J10" s="40"/>
      <c r="K10" s="2"/>
    </row>
    <row r="11" spans="1:10" ht="41.25" customHeight="1">
      <c r="A11" s="299"/>
      <c r="B11" s="703" t="s">
        <v>438</v>
      </c>
      <c r="C11" s="704"/>
      <c r="D11" s="704"/>
      <c r="E11" s="704"/>
      <c r="F11" s="704"/>
      <c r="G11" s="704"/>
      <c r="H11" s="704"/>
      <c r="I11" s="704"/>
      <c r="J11" s="705"/>
    </row>
    <row r="12" spans="1:10" ht="13.5" customHeight="1">
      <c r="A12" s="299" t="s">
        <v>74</v>
      </c>
      <c r="B12" s="626" t="s">
        <v>433</v>
      </c>
      <c r="C12" s="569"/>
      <c r="D12" s="569"/>
      <c r="E12" s="569"/>
      <c r="F12" s="569"/>
      <c r="G12" s="569"/>
      <c r="H12" s="569"/>
      <c r="I12" s="569"/>
      <c r="J12" s="706"/>
    </row>
    <row r="13" spans="1:10" ht="13.5" customHeight="1">
      <c r="A13" s="299" t="s">
        <v>75</v>
      </c>
      <c r="B13" s="626" t="s">
        <v>434</v>
      </c>
      <c r="C13" s="569"/>
      <c r="D13" s="569"/>
      <c r="E13" s="569"/>
      <c r="F13" s="569"/>
      <c r="G13" s="569"/>
      <c r="H13" s="569"/>
      <c r="I13" s="569"/>
      <c r="J13" s="706"/>
    </row>
    <row r="14" spans="1:10" ht="13.5" customHeight="1">
      <c r="A14" s="299" t="s">
        <v>76</v>
      </c>
      <c r="B14" s="626" t="s">
        <v>435</v>
      </c>
      <c r="C14" s="569"/>
      <c r="D14" s="569"/>
      <c r="E14" s="569"/>
      <c r="F14" s="569"/>
      <c r="G14" s="569"/>
      <c r="H14" s="569"/>
      <c r="I14" s="569"/>
      <c r="J14" s="706"/>
    </row>
    <row r="15" spans="1:10" ht="13.5" customHeight="1">
      <c r="A15" s="150" t="s">
        <v>77</v>
      </c>
      <c r="B15" s="626" t="s">
        <v>437</v>
      </c>
      <c r="C15" s="569"/>
      <c r="D15" s="569"/>
      <c r="E15" s="569"/>
      <c r="F15" s="569"/>
      <c r="G15" s="569"/>
      <c r="H15" s="569"/>
      <c r="I15" s="569"/>
      <c r="J15" s="706"/>
    </row>
    <row r="16" spans="1:10" ht="13.5" customHeight="1">
      <c r="A16" s="150" t="s">
        <v>78</v>
      </c>
      <c r="B16" s="626" t="s">
        <v>436</v>
      </c>
      <c r="C16" s="569"/>
      <c r="D16" s="569"/>
      <c r="E16" s="569"/>
      <c r="F16" s="569"/>
      <c r="G16" s="569"/>
      <c r="H16" s="569"/>
      <c r="I16" s="569"/>
      <c r="J16" s="706"/>
    </row>
    <row r="17" ht="12.75" customHeight="1"/>
    <row r="18" spans="1:10" ht="12.75" customHeight="1">
      <c r="A18" s="32" t="s">
        <v>978</v>
      </c>
      <c r="B18" s="38" t="s">
        <v>979</v>
      </c>
      <c r="C18" s="39"/>
      <c r="D18" s="39"/>
      <c r="E18" s="42"/>
      <c r="F18" s="42"/>
      <c r="G18" s="42"/>
      <c r="H18" s="42"/>
      <c r="I18" s="42"/>
      <c r="J18" s="43"/>
    </row>
    <row r="19" spans="1:10" ht="40.5" customHeight="1">
      <c r="A19" s="299"/>
      <c r="B19" s="703" t="s">
        <v>439</v>
      </c>
      <c r="C19" s="704"/>
      <c r="D19" s="704"/>
      <c r="E19" s="704"/>
      <c r="F19" s="704"/>
      <c r="G19" s="704"/>
      <c r="H19" s="704"/>
      <c r="I19" s="704"/>
      <c r="J19" s="705"/>
    </row>
    <row r="20" spans="1:10" ht="13.5" customHeight="1">
      <c r="A20" s="299" t="s">
        <v>82</v>
      </c>
      <c r="B20" s="626" t="s">
        <v>440</v>
      </c>
      <c r="C20" s="627"/>
      <c r="D20" s="627"/>
      <c r="E20" s="627"/>
      <c r="F20" s="627"/>
      <c r="G20" s="627"/>
      <c r="H20" s="627"/>
      <c r="I20" s="627"/>
      <c r="J20" s="628"/>
    </row>
    <row r="21" spans="1:10" ht="13.5" customHeight="1">
      <c r="A21" s="299" t="s">
        <v>83</v>
      </c>
      <c r="B21" s="626" t="s">
        <v>441</v>
      </c>
      <c r="C21" s="627"/>
      <c r="D21" s="627"/>
      <c r="E21" s="627"/>
      <c r="F21" s="627"/>
      <c r="G21" s="627"/>
      <c r="H21" s="627"/>
      <c r="I21" s="627"/>
      <c r="J21" s="628"/>
    </row>
    <row r="22" spans="1:10" ht="13.5" customHeight="1">
      <c r="A22" s="299" t="s">
        <v>84</v>
      </c>
      <c r="B22" s="626" t="s">
        <v>442</v>
      </c>
      <c r="C22" s="627"/>
      <c r="D22" s="627"/>
      <c r="E22" s="627"/>
      <c r="F22" s="627"/>
      <c r="G22" s="627"/>
      <c r="H22" s="627"/>
      <c r="I22" s="627"/>
      <c r="J22" s="628"/>
    </row>
    <row r="23" spans="1:10" ht="13.5" customHeight="1">
      <c r="A23" s="299" t="s">
        <v>1417</v>
      </c>
      <c r="B23" s="626" t="s">
        <v>443</v>
      </c>
      <c r="C23" s="627"/>
      <c r="D23" s="627"/>
      <c r="E23" s="627"/>
      <c r="F23" s="627"/>
      <c r="G23" s="627"/>
      <c r="H23" s="627"/>
      <c r="I23" s="627"/>
      <c r="J23" s="628"/>
    </row>
    <row r="24" spans="1:10" ht="13.5" customHeight="1">
      <c r="A24" s="299" t="s">
        <v>1418</v>
      </c>
      <c r="B24" s="626" t="s">
        <v>444</v>
      </c>
      <c r="C24" s="627"/>
      <c r="D24" s="627"/>
      <c r="E24" s="627"/>
      <c r="F24" s="627"/>
      <c r="G24" s="627"/>
      <c r="H24" s="627"/>
      <c r="I24" s="627"/>
      <c r="J24" s="628"/>
    </row>
    <row r="25" spans="1:10" ht="13.5" customHeight="1">
      <c r="A25" s="299" t="s">
        <v>1419</v>
      </c>
      <c r="B25" s="626" t="s">
        <v>445</v>
      </c>
      <c r="C25" s="627"/>
      <c r="D25" s="627"/>
      <c r="E25" s="627"/>
      <c r="F25" s="627"/>
      <c r="G25" s="627"/>
      <c r="H25" s="627"/>
      <c r="I25" s="627"/>
      <c r="J25" s="628"/>
    </row>
    <row r="26" spans="1:10" ht="13.5" customHeight="1">
      <c r="A26" s="299" t="s">
        <v>1031</v>
      </c>
      <c r="B26" s="626" t="s">
        <v>446</v>
      </c>
      <c r="C26" s="627"/>
      <c r="D26" s="627"/>
      <c r="E26" s="627"/>
      <c r="F26" s="627"/>
      <c r="G26" s="627"/>
      <c r="H26" s="627"/>
      <c r="I26" s="627"/>
      <c r="J26" s="628"/>
    </row>
    <row r="27" spans="1:10" ht="13.5" customHeight="1">
      <c r="A27" s="299" t="s">
        <v>1032</v>
      </c>
      <c r="B27" s="626" t="s">
        <v>447</v>
      </c>
      <c r="C27" s="627"/>
      <c r="D27" s="627"/>
      <c r="E27" s="627"/>
      <c r="F27" s="627"/>
      <c r="G27" s="627"/>
      <c r="H27" s="627"/>
      <c r="I27" s="627"/>
      <c r="J27" s="628"/>
    </row>
    <row r="28" spans="1:10" ht="13.5" customHeight="1">
      <c r="A28" s="299" t="s">
        <v>1033</v>
      </c>
      <c r="B28" s="626" t="s">
        <v>448</v>
      </c>
      <c r="C28" s="627"/>
      <c r="D28" s="627"/>
      <c r="E28" s="627"/>
      <c r="F28" s="627"/>
      <c r="G28" s="627"/>
      <c r="H28" s="627"/>
      <c r="I28" s="627"/>
      <c r="J28" s="628"/>
    </row>
    <row r="29" spans="1:10" ht="13.5" customHeight="1">
      <c r="A29" s="150" t="s">
        <v>1034</v>
      </c>
      <c r="B29" s="626" t="s">
        <v>449</v>
      </c>
      <c r="C29" s="627"/>
      <c r="D29" s="627"/>
      <c r="E29" s="627"/>
      <c r="F29" s="627"/>
      <c r="G29" s="627"/>
      <c r="H29" s="627"/>
      <c r="I29" s="627"/>
      <c r="J29" s="628"/>
    </row>
    <row r="30" spans="1:10" ht="12.75" customHeight="1">
      <c r="A30" s="74"/>
      <c r="B30" s="44"/>
      <c r="C30" s="44"/>
      <c r="D30" s="44"/>
      <c r="E30" s="44"/>
      <c r="F30" s="44"/>
      <c r="G30" s="44"/>
      <c r="H30" s="44"/>
      <c r="I30" s="44"/>
      <c r="J30" s="44"/>
    </row>
    <row r="31" spans="1:10" ht="38.25" customHeight="1">
      <c r="A31" s="300" t="s">
        <v>996</v>
      </c>
      <c r="B31" s="707" t="s">
        <v>781</v>
      </c>
      <c r="C31" s="708"/>
      <c r="D31" s="708"/>
      <c r="E31" s="708"/>
      <c r="F31" s="708"/>
      <c r="G31" s="708"/>
      <c r="H31" s="708"/>
      <c r="I31" s="708"/>
      <c r="J31" s="709"/>
    </row>
    <row r="32" spans="1:10" ht="25.5" customHeight="1">
      <c r="A32" s="150" t="s">
        <v>85</v>
      </c>
      <c r="B32" s="702" t="s">
        <v>451</v>
      </c>
      <c r="C32" s="434"/>
      <c r="D32" s="434"/>
      <c r="E32" s="434"/>
      <c r="F32" s="434"/>
      <c r="G32" s="434"/>
      <c r="H32" s="434"/>
      <c r="I32" s="434"/>
      <c r="J32" s="597"/>
    </row>
    <row r="33" spans="1:10" ht="25.5" customHeight="1">
      <c r="A33" s="150" t="s">
        <v>86</v>
      </c>
      <c r="B33" s="702" t="s">
        <v>450</v>
      </c>
      <c r="C33" s="434"/>
      <c r="D33" s="434"/>
      <c r="E33" s="434"/>
      <c r="F33" s="434"/>
      <c r="G33" s="434"/>
      <c r="H33" s="434"/>
      <c r="I33" s="434"/>
      <c r="J33" s="597"/>
    </row>
    <row r="34" spans="1:17" ht="25.5" customHeight="1">
      <c r="A34" s="150" t="s">
        <v>87</v>
      </c>
      <c r="B34" s="702" t="s">
        <v>409</v>
      </c>
      <c r="C34" s="434"/>
      <c r="D34" s="434"/>
      <c r="E34" s="434"/>
      <c r="F34" s="434"/>
      <c r="G34" s="434"/>
      <c r="H34" s="434"/>
      <c r="I34" s="434"/>
      <c r="J34" s="597"/>
      <c r="L34" s="301"/>
      <c r="M34" s="4"/>
      <c r="N34" s="4"/>
      <c r="O34" s="4"/>
      <c r="P34" s="4"/>
      <c r="Q34" s="4"/>
    </row>
    <row r="35" spans="1:17" ht="25.5" customHeight="1">
      <c r="A35" s="150" t="s">
        <v>88</v>
      </c>
      <c r="B35" s="702" t="s">
        <v>410</v>
      </c>
      <c r="C35" s="434"/>
      <c r="D35" s="434"/>
      <c r="E35" s="434"/>
      <c r="F35" s="434"/>
      <c r="G35" s="434"/>
      <c r="H35" s="434"/>
      <c r="I35" s="434"/>
      <c r="J35" s="597"/>
      <c r="L35" s="6"/>
      <c r="M35" s="4"/>
      <c r="N35" s="4"/>
      <c r="O35" s="4"/>
      <c r="P35" s="4"/>
      <c r="Q35" s="4"/>
    </row>
    <row r="36" spans="1:17" ht="12.75" customHeight="1">
      <c r="A36" s="238"/>
      <c r="B36" s="123"/>
      <c r="C36" s="123"/>
      <c r="D36" s="123"/>
      <c r="E36" s="123"/>
      <c r="F36" s="123"/>
      <c r="G36" s="123"/>
      <c r="H36" s="123"/>
      <c r="I36" s="123"/>
      <c r="J36" s="123"/>
      <c r="L36" s="6"/>
      <c r="M36" s="4"/>
      <c r="N36" s="35"/>
      <c r="O36" s="4"/>
      <c r="P36" s="6"/>
      <c r="Q36" s="6"/>
    </row>
    <row r="37" spans="1:17" ht="25.5" customHeight="1">
      <c r="A37" s="33" t="s">
        <v>160</v>
      </c>
      <c r="B37" s="629" t="s">
        <v>411</v>
      </c>
      <c r="C37" s="630"/>
      <c r="D37" s="630"/>
      <c r="E37" s="630"/>
      <c r="F37" s="630"/>
      <c r="G37" s="630"/>
      <c r="H37" s="630"/>
      <c r="I37" s="630"/>
      <c r="J37" s="630"/>
      <c r="L37" s="6"/>
      <c r="M37" s="4"/>
      <c r="N37" s="35"/>
      <c r="O37" s="4"/>
      <c r="P37" s="6"/>
      <c r="Q37" s="6"/>
    </row>
    <row r="38" spans="1:16" ht="26.25" customHeight="1">
      <c r="A38" s="149" t="s">
        <v>261</v>
      </c>
      <c r="B38" s="631" t="s">
        <v>413</v>
      </c>
      <c r="C38" s="632"/>
      <c r="D38" s="632"/>
      <c r="E38" s="632"/>
      <c r="F38" s="632"/>
      <c r="G38" s="632"/>
      <c r="H38" s="632"/>
      <c r="I38" s="632"/>
      <c r="J38" s="633"/>
      <c r="L38" s="6"/>
      <c r="M38" s="4"/>
      <c r="N38" s="35"/>
      <c r="O38" s="37"/>
      <c r="P38" s="4"/>
    </row>
    <row r="39" spans="1:16" ht="12.75" customHeight="1">
      <c r="A39" s="149" t="s">
        <v>262</v>
      </c>
      <c r="B39" s="631" t="s">
        <v>412</v>
      </c>
      <c r="C39" s="632"/>
      <c r="D39" s="632"/>
      <c r="E39" s="632"/>
      <c r="F39" s="632"/>
      <c r="G39" s="632"/>
      <c r="H39" s="632"/>
      <c r="I39" s="632"/>
      <c r="J39" s="633"/>
      <c r="L39" s="6"/>
      <c r="M39" s="4"/>
      <c r="N39" s="35"/>
      <c r="O39" s="37"/>
      <c r="P39" s="4"/>
    </row>
    <row r="40" spans="1:16" ht="12.75" customHeight="1">
      <c r="A40" s="149" t="s">
        <v>263</v>
      </c>
      <c r="B40" s="631" t="s">
        <v>414</v>
      </c>
      <c r="C40" s="632"/>
      <c r="D40" s="632"/>
      <c r="E40" s="632"/>
      <c r="F40" s="632"/>
      <c r="G40" s="632"/>
      <c r="H40" s="632"/>
      <c r="I40" s="632"/>
      <c r="J40" s="633"/>
      <c r="L40" s="6"/>
      <c r="M40" s="4"/>
      <c r="N40" s="35"/>
      <c r="O40" s="37"/>
      <c r="P40" s="4"/>
    </row>
    <row r="41" spans="1:16" ht="25.5" customHeight="1">
      <c r="A41" s="149" t="s">
        <v>1225</v>
      </c>
      <c r="B41" s="631" t="s">
        <v>415</v>
      </c>
      <c r="C41" s="632"/>
      <c r="D41" s="632"/>
      <c r="E41" s="632"/>
      <c r="F41" s="632"/>
      <c r="G41" s="632"/>
      <c r="H41" s="632"/>
      <c r="I41" s="632"/>
      <c r="J41" s="633"/>
      <c r="L41" s="6"/>
      <c r="M41" s="4"/>
      <c r="N41" s="4"/>
      <c r="O41" s="6"/>
      <c r="P41" s="37"/>
    </row>
    <row r="42" spans="1:16" ht="25.5" customHeight="1">
      <c r="A42" s="149" t="s">
        <v>1226</v>
      </c>
      <c r="B42" s="626" t="s">
        <v>416</v>
      </c>
      <c r="C42" s="627"/>
      <c r="D42" s="627"/>
      <c r="E42" s="627"/>
      <c r="F42" s="627"/>
      <c r="G42" s="627"/>
      <c r="H42" s="627"/>
      <c r="I42" s="627"/>
      <c r="J42" s="628"/>
      <c r="L42" s="6"/>
      <c r="M42" s="4"/>
      <c r="N42" s="4"/>
      <c r="O42" s="6"/>
      <c r="P42" s="37"/>
    </row>
    <row r="43" spans="1:16" ht="12.75" customHeight="1">
      <c r="A43" s="74"/>
      <c r="B43" s="44"/>
      <c r="C43" s="44"/>
      <c r="D43" s="44"/>
      <c r="E43" s="44"/>
      <c r="F43" s="44"/>
      <c r="G43" s="44"/>
      <c r="H43" s="44"/>
      <c r="I43" s="44"/>
      <c r="J43" s="44"/>
      <c r="L43" s="6"/>
      <c r="M43" s="4"/>
      <c r="N43" s="35"/>
      <c r="O43" s="6"/>
      <c r="P43" s="37"/>
    </row>
    <row r="44" spans="1:16" ht="12.75" customHeight="1">
      <c r="A44" s="33" t="s">
        <v>758</v>
      </c>
      <c r="B44" s="622" t="s">
        <v>417</v>
      </c>
      <c r="C44" s="623"/>
      <c r="D44" s="623"/>
      <c r="E44" s="623"/>
      <c r="F44" s="623"/>
      <c r="G44" s="623"/>
      <c r="H44" s="623"/>
      <c r="I44" s="623"/>
      <c r="J44" s="624"/>
      <c r="L44" s="6"/>
      <c r="M44" s="4"/>
      <c r="N44" s="4"/>
      <c r="O44" s="4"/>
      <c r="P44" s="4"/>
    </row>
    <row r="45" spans="1:16" ht="13.5" customHeight="1">
      <c r="A45" s="150" t="s">
        <v>264</v>
      </c>
      <c r="B45" s="599" t="s">
        <v>418</v>
      </c>
      <c r="C45" s="599"/>
      <c r="D45" s="599"/>
      <c r="E45" s="599"/>
      <c r="F45" s="599"/>
      <c r="G45" s="599"/>
      <c r="H45" s="599"/>
      <c r="I45" s="599"/>
      <c r="J45" s="599"/>
      <c r="L45" s="6"/>
      <c r="M45" s="4"/>
      <c r="N45" s="35"/>
      <c r="O45" s="4"/>
      <c r="P45" s="4"/>
    </row>
    <row r="46" spans="1:10" ht="13.5" customHeight="1">
      <c r="A46" s="150" t="s">
        <v>265</v>
      </c>
      <c r="B46" s="599" t="s">
        <v>419</v>
      </c>
      <c r="C46" s="599"/>
      <c r="D46" s="599"/>
      <c r="E46" s="599"/>
      <c r="F46" s="599"/>
      <c r="G46" s="599"/>
      <c r="H46" s="599"/>
      <c r="I46" s="599"/>
      <c r="J46" s="599"/>
    </row>
    <row r="47" spans="1:10" ht="13.5" customHeight="1">
      <c r="A47" s="150" t="s">
        <v>266</v>
      </c>
      <c r="B47" s="599" t="s">
        <v>420</v>
      </c>
      <c r="C47" s="599"/>
      <c r="D47" s="599"/>
      <c r="E47" s="599"/>
      <c r="F47" s="599"/>
      <c r="G47" s="599"/>
      <c r="H47" s="599"/>
      <c r="I47" s="599"/>
      <c r="J47" s="599"/>
    </row>
    <row r="48" spans="1:10" ht="13.5" customHeight="1">
      <c r="A48" s="150" t="s">
        <v>108</v>
      </c>
      <c r="B48" s="599" t="s">
        <v>421</v>
      </c>
      <c r="C48" s="599"/>
      <c r="D48" s="599"/>
      <c r="E48" s="599"/>
      <c r="F48" s="599"/>
      <c r="G48" s="599"/>
      <c r="H48" s="599"/>
      <c r="I48" s="599"/>
      <c r="J48" s="599"/>
    </row>
    <row r="49" spans="1:10" ht="25.5" customHeight="1">
      <c r="A49" s="150" t="s">
        <v>109</v>
      </c>
      <c r="B49" s="599" t="s">
        <v>422</v>
      </c>
      <c r="C49" s="599"/>
      <c r="D49" s="599"/>
      <c r="E49" s="599"/>
      <c r="F49" s="599"/>
      <c r="G49" s="599"/>
      <c r="H49" s="599"/>
      <c r="I49" s="599"/>
      <c r="J49" s="599"/>
    </row>
    <row r="50" spans="1:10" ht="12.75" customHeight="1">
      <c r="A50" s="238"/>
      <c r="B50" s="123"/>
      <c r="C50" s="123"/>
      <c r="D50" s="123"/>
      <c r="E50" s="123"/>
      <c r="F50" s="123"/>
      <c r="G50" s="123"/>
      <c r="H50" s="123"/>
      <c r="I50" s="123"/>
      <c r="J50" s="123"/>
    </row>
    <row r="51" spans="1:10" ht="12.75" customHeight="1">
      <c r="A51" s="41" t="s">
        <v>772</v>
      </c>
      <c r="B51" s="622" t="s">
        <v>432</v>
      </c>
      <c r="C51" s="623"/>
      <c r="D51" s="623"/>
      <c r="E51" s="623"/>
      <c r="F51" s="623"/>
      <c r="G51" s="623"/>
      <c r="H51" s="623"/>
      <c r="I51" s="623"/>
      <c r="J51" s="624"/>
    </row>
    <row r="52" spans="1:10" s="36" customFormat="1" ht="25.5" customHeight="1">
      <c r="A52" s="148"/>
      <c r="B52" s="599" t="s">
        <v>780</v>
      </c>
      <c r="C52" s="599"/>
      <c r="D52" s="599"/>
      <c r="E52" s="599"/>
      <c r="F52" s="599"/>
      <c r="G52" s="599"/>
      <c r="H52" s="599"/>
      <c r="I52" s="599"/>
      <c r="J52" s="599"/>
    </row>
    <row r="53" spans="1:10" ht="12.75" customHeight="1">
      <c r="A53" s="146"/>
      <c r="B53" s="147"/>
      <c r="C53" s="123"/>
      <c r="D53" s="156"/>
      <c r="E53" s="156"/>
      <c r="F53" s="156"/>
      <c r="G53" s="156"/>
      <c r="H53" s="156"/>
      <c r="I53" s="156"/>
      <c r="J53" s="157"/>
    </row>
    <row r="54" spans="1:10" ht="53.25" customHeight="1">
      <c r="A54" s="41" t="s">
        <v>470</v>
      </c>
      <c r="B54" s="622" t="s">
        <v>782</v>
      </c>
      <c r="C54" s="623"/>
      <c r="D54" s="623"/>
      <c r="E54" s="623"/>
      <c r="F54" s="623"/>
      <c r="G54" s="623"/>
      <c r="H54" s="623"/>
      <c r="I54" s="623"/>
      <c r="J54" s="624"/>
    </row>
    <row r="55" spans="1:10" ht="25.5" customHeight="1">
      <c r="A55" s="162" t="s">
        <v>273</v>
      </c>
      <c r="B55" s="702" t="s">
        <v>784</v>
      </c>
      <c r="C55" s="434"/>
      <c r="D55" s="434"/>
      <c r="E55" s="434"/>
      <c r="F55" s="434"/>
      <c r="G55" s="434"/>
      <c r="H55" s="434"/>
      <c r="I55" s="434"/>
      <c r="J55" s="597"/>
    </row>
    <row r="56" spans="1:10" ht="25.5" customHeight="1">
      <c r="A56" s="162" t="s">
        <v>274</v>
      </c>
      <c r="B56" s="702" t="s">
        <v>785</v>
      </c>
      <c r="C56" s="434"/>
      <c r="D56" s="434"/>
      <c r="E56" s="434"/>
      <c r="F56" s="434"/>
      <c r="G56" s="434"/>
      <c r="H56" s="434"/>
      <c r="I56" s="434"/>
      <c r="J56" s="597"/>
    </row>
    <row r="57" spans="1:10" ht="25.5" customHeight="1">
      <c r="A57" s="162" t="s">
        <v>275</v>
      </c>
      <c r="B57" s="702" t="s">
        <v>786</v>
      </c>
      <c r="C57" s="434"/>
      <c r="D57" s="434"/>
      <c r="E57" s="434"/>
      <c r="F57" s="434"/>
      <c r="G57" s="434"/>
      <c r="H57" s="434"/>
      <c r="I57" s="434"/>
      <c r="J57" s="597"/>
    </row>
    <row r="58" spans="1:10" ht="25.5" customHeight="1">
      <c r="A58" s="162" t="s">
        <v>276</v>
      </c>
      <c r="B58" s="702" t="s">
        <v>787</v>
      </c>
      <c r="C58" s="434"/>
      <c r="D58" s="434"/>
      <c r="E58" s="434"/>
      <c r="F58" s="434"/>
      <c r="G58" s="434"/>
      <c r="H58" s="434"/>
      <c r="I58" s="434"/>
      <c r="J58" s="597"/>
    </row>
    <row r="59" spans="1:10" ht="25.5" customHeight="1">
      <c r="A59" s="162" t="s">
        <v>277</v>
      </c>
      <c r="B59" s="702" t="s">
        <v>788</v>
      </c>
      <c r="C59" s="434"/>
      <c r="D59" s="434"/>
      <c r="E59" s="434"/>
      <c r="F59" s="434"/>
      <c r="G59" s="434"/>
      <c r="H59" s="434"/>
      <c r="I59" s="434"/>
      <c r="J59" s="597"/>
    </row>
    <row r="60" spans="1:10" ht="25.5" customHeight="1">
      <c r="A60" s="162" t="s">
        <v>278</v>
      </c>
      <c r="B60" s="702" t="s">
        <v>789</v>
      </c>
      <c r="C60" s="434"/>
      <c r="D60" s="434"/>
      <c r="E60" s="434"/>
      <c r="F60" s="434"/>
      <c r="G60" s="434"/>
      <c r="H60" s="434"/>
      <c r="I60" s="434"/>
      <c r="J60" s="597"/>
    </row>
    <row r="61" spans="1:10" ht="25.5" customHeight="1">
      <c r="A61" s="162" t="s">
        <v>279</v>
      </c>
      <c r="B61" s="702" t="s">
        <v>790</v>
      </c>
      <c r="C61" s="434"/>
      <c r="D61" s="434"/>
      <c r="E61" s="434"/>
      <c r="F61" s="434"/>
      <c r="G61" s="434"/>
      <c r="H61" s="434"/>
      <c r="I61" s="434"/>
      <c r="J61" s="597"/>
    </row>
    <row r="62" spans="1:10" ht="25.5" customHeight="1">
      <c r="A62" s="162" t="s">
        <v>1035</v>
      </c>
      <c r="B62" s="702" t="s">
        <v>791</v>
      </c>
      <c r="C62" s="434"/>
      <c r="D62" s="434"/>
      <c r="E62" s="434"/>
      <c r="F62" s="434"/>
      <c r="G62" s="434"/>
      <c r="H62" s="434"/>
      <c r="I62" s="434"/>
      <c r="J62" s="597"/>
    </row>
    <row r="63" spans="1:10" ht="12.75">
      <c r="A63" s="302"/>
      <c r="B63" s="303"/>
      <c r="C63" s="303"/>
      <c r="D63" s="303"/>
      <c r="E63" s="303"/>
      <c r="F63" s="303"/>
      <c r="G63" s="303"/>
      <c r="H63" s="303"/>
      <c r="I63" s="303"/>
      <c r="J63" s="303"/>
    </row>
    <row r="64" spans="1:10" ht="40.5" customHeight="1">
      <c r="A64" s="41" t="s">
        <v>485</v>
      </c>
      <c r="B64" s="607" t="s">
        <v>783</v>
      </c>
      <c r="C64" s="607"/>
      <c r="D64" s="607"/>
      <c r="E64" s="607"/>
      <c r="F64" s="607"/>
      <c r="G64" s="607"/>
      <c r="H64" s="607"/>
      <c r="I64" s="607"/>
      <c r="J64" s="607"/>
    </row>
    <row r="65" spans="1:10" ht="13.5" customHeight="1">
      <c r="A65" s="150" t="s">
        <v>832</v>
      </c>
      <c r="B65" s="702" t="s">
        <v>792</v>
      </c>
      <c r="C65" s="434"/>
      <c r="D65" s="434"/>
      <c r="E65" s="434"/>
      <c r="F65" s="434"/>
      <c r="G65" s="434"/>
      <c r="H65" s="434"/>
      <c r="I65" s="434"/>
      <c r="J65" s="597"/>
    </row>
    <row r="66" spans="1:10" ht="13.5" customHeight="1">
      <c r="A66" s="150" t="s">
        <v>833</v>
      </c>
      <c r="B66" s="702" t="s">
        <v>793</v>
      </c>
      <c r="C66" s="434"/>
      <c r="D66" s="434"/>
      <c r="E66" s="434"/>
      <c r="F66" s="434"/>
      <c r="G66" s="434"/>
      <c r="H66" s="434"/>
      <c r="I66" s="434"/>
      <c r="J66" s="597"/>
    </row>
    <row r="67" spans="1:10" ht="13.5" customHeight="1">
      <c r="A67" s="150" t="s">
        <v>1036</v>
      </c>
      <c r="B67" s="702" t="s">
        <v>794</v>
      </c>
      <c r="C67" s="434"/>
      <c r="D67" s="434"/>
      <c r="E67" s="434"/>
      <c r="F67" s="434"/>
      <c r="G67" s="434"/>
      <c r="H67" s="434"/>
      <c r="I67" s="434"/>
      <c r="J67" s="597"/>
    </row>
    <row r="68" spans="1:10" ht="13.5" customHeight="1">
      <c r="A68" s="150" t="s">
        <v>1037</v>
      </c>
      <c r="B68" s="702" t="s">
        <v>795</v>
      </c>
      <c r="C68" s="434"/>
      <c r="D68" s="434"/>
      <c r="E68" s="434"/>
      <c r="F68" s="434"/>
      <c r="G68" s="434"/>
      <c r="H68" s="434"/>
      <c r="I68" s="434"/>
      <c r="J68" s="597"/>
    </row>
    <row r="69" spans="1:10" ht="12.75" customHeight="1">
      <c r="A69" s="302"/>
      <c r="B69" s="303"/>
      <c r="C69" s="303"/>
      <c r="D69" s="303"/>
      <c r="E69" s="303"/>
      <c r="F69" s="303"/>
      <c r="G69" s="303"/>
      <c r="H69" s="303"/>
      <c r="I69" s="303"/>
      <c r="J69" s="303"/>
    </row>
    <row r="70" spans="1:10" ht="39" customHeight="1">
      <c r="A70" s="41" t="s">
        <v>492</v>
      </c>
      <c r="B70" s="607" t="s">
        <v>1351</v>
      </c>
      <c r="C70" s="607"/>
      <c r="D70" s="607"/>
      <c r="E70" s="607"/>
      <c r="F70" s="607"/>
      <c r="G70" s="607"/>
      <c r="H70" s="607"/>
      <c r="I70" s="607"/>
      <c r="J70" s="607"/>
    </row>
    <row r="71" spans="1:10" ht="12.75" customHeight="1">
      <c r="A71" s="150" t="s">
        <v>840</v>
      </c>
      <c r="B71" s="702" t="s">
        <v>1354</v>
      </c>
      <c r="C71" s="434"/>
      <c r="D71" s="434"/>
      <c r="E71" s="434"/>
      <c r="F71" s="434"/>
      <c r="G71" s="434"/>
      <c r="H71" s="434"/>
      <c r="I71" s="434"/>
      <c r="J71" s="597"/>
    </row>
    <row r="72" spans="1:10" ht="12.75" customHeight="1">
      <c r="A72" s="150" t="s">
        <v>841</v>
      </c>
      <c r="B72" s="702" t="s">
        <v>1355</v>
      </c>
      <c r="C72" s="434"/>
      <c r="D72" s="434"/>
      <c r="E72" s="434"/>
      <c r="F72" s="434"/>
      <c r="G72" s="434"/>
      <c r="H72" s="434"/>
      <c r="I72" s="434"/>
      <c r="J72" s="597"/>
    </row>
    <row r="73" spans="1:10" ht="26.25" customHeight="1">
      <c r="A73" s="150" t="s">
        <v>842</v>
      </c>
      <c r="B73" s="702" t="s">
        <v>1356</v>
      </c>
      <c r="C73" s="434"/>
      <c r="D73" s="434"/>
      <c r="E73" s="434"/>
      <c r="F73" s="434"/>
      <c r="G73" s="434"/>
      <c r="H73" s="434"/>
      <c r="I73" s="434"/>
      <c r="J73" s="597"/>
    </row>
    <row r="74" spans="1:10" ht="26.25" customHeight="1">
      <c r="A74" s="150" t="s">
        <v>843</v>
      </c>
      <c r="B74" s="702" t="s">
        <v>1353</v>
      </c>
      <c r="C74" s="434"/>
      <c r="D74" s="434"/>
      <c r="E74" s="434"/>
      <c r="F74" s="434"/>
      <c r="G74" s="434"/>
      <c r="H74" s="434"/>
      <c r="I74" s="434"/>
      <c r="J74" s="597"/>
    </row>
    <row r="75" spans="1:10" ht="26.25" customHeight="1">
      <c r="A75" s="150" t="s">
        <v>1038</v>
      </c>
      <c r="B75" s="702" t="s">
        <v>1357</v>
      </c>
      <c r="C75" s="434"/>
      <c r="D75" s="434"/>
      <c r="E75" s="434"/>
      <c r="F75" s="434"/>
      <c r="G75" s="434"/>
      <c r="H75" s="434"/>
      <c r="I75" s="434"/>
      <c r="J75" s="597"/>
    </row>
    <row r="77" spans="1:10" ht="39.75" customHeight="1">
      <c r="A77" s="41" t="s">
        <v>497</v>
      </c>
      <c r="B77" s="607" t="s">
        <v>1358</v>
      </c>
      <c r="C77" s="607"/>
      <c r="D77" s="607"/>
      <c r="E77" s="607"/>
      <c r="F77" s="607"/>
      <c r="G77" s="607"/>
      <c r="H77" s="607"/>
      <c r="I77" s="607"/>
      <c r="J77" s="607"/>
    </row>
    <row r="78" spans="1:10" ht="12.75" customHeight="1">
      <c r="A78" s="150" t="s">
        <v>846</v>
      </c>
      <c r="B78" s="702" t="s">
        <v>284</v>
      </c>
      <c r="C78" s="434"/>
      <c r="D78" s="434"/>
      <c r="E78" s="434"/>
      <c r="F78" s="434"/>
      <c r="G78" s="434"/>
      <c r="H78" s="434"/>
      <c r="I78" s="434"/>
      <c r="J78" s="597"/>
    </row>
    <row r="79" spans="1:10" ht="12.75" customHeight="1">
      <c r="A79" s="150" t="s">
        <v>247</v>
      </c>
      <c r="B79" s="702" t="s">
        <v>283</v>
      </c>
      <c r="C79" s="434"/>
      <c r="D79" s="434"/>
      <c r="E79" s="434"/>
      <c r="F79" s="434"/>
      <c r="G79" s="434"/>
      <c r="H79" s="434"/>
      <c r="I79" s="434"/>
      <c r="J79" s="597"/>
    </row>
    <row r="80" spans="1:10" ht="12.75" customHeight="1">
      <c r="A80" s="150" t="s">
        <v>248</v>
      </c>
      <c r="B80" s="702" t="s">
        <v>1359</v>
      </c>
      <c r="C80" s="434"/>
      <c r="D80" s="434"/>
      <c r="E80" s="434"/>
      <c r="F80" s="434"/>
      <c r="G80" s="434"/>
      <c r="H80" s="434"/>
      <c r="I80" s="434"/>
      <c r="J80" s="597"/>
    </row>
    <row r="81" spans="1:10" ht="12.75" customHeight="1">
      <c r="A81" s="150" t="s">
        <v>249</v>
      </c>
      <c r="B81" s="702" t="s">
        <v>285</v>
      </c>
      <c r="C81" s="434"/>
      <c r="D81" s="434"/>
      <c r="E81" s="434"/>
      <c r="F81" s="434"/>
      <c r="G81" s="434"/>
      <c r="H81" s="434"/>
      <c r="I81" s="434"/>
      <c r="J81" s="597"/>
    </row>
    <row r="83" spans="1:10" ht="12.75">
      <c r="A83" s="710" t="s">
        <v>967</v>
      </c>
      <c r="B83" s="711"/>
      <c r="C83" s="711"/>
      <c r="D83" s="711"/>
      <c r="E83" s="711"/>
      <c r="F83" s="711"/>
      <c r="G83" s="711"/>
      <c r="H83" s="711"/>
      <c r="I83" s="711"/>
      <c r="J83" s="712"/>
    </row>
  </sheetData>
  <sheetProtection password="F53C" sheet="1" objects="1" scenarios="1"/>
  <mergeCells count="66">
    <mergeCell ref="A1:J1"/>
    <mergeCell ref="A8:J8"/>
    <mergeCell ref="C4:J4"/>
    <mergeCell ref="C5:J5"/>
    <mergeCell ref="B80:J80"/>
    <mergeCell ref="B57:J57"/>
    <mergeCell ref="B71:J71"/>
    <mergeCell ref="B74:J74"/>
    <mergeCell ref="B58:J58"/>
    <mergeCell ref="B60:J60"/>
    <mergeCell ref="B61:J61"/>
    <mergeCell ref="B64:J64"/>
    <mergeCell ref="B59:J59"/>
    <mergeCell ref="B65:J65"/>
    <mergeCell ref="A83:J83"/>
    <mergeCell ref="B66:J66"/>
    <mergeCell ref="B67:J67"/>
    <mergeCell ref="B68:J68"/>
    <mergeCell ref="B70:J70"/>
    <mergeCell ref="B75:J75"/>
    <mergeCell ref="B77:J77"/>
    <mergeCell ref="B72:J72"/>
    <mergeCell ref="B73:J73"/>
    <mergeCell ref="B81:J81"/>
    <mergeCell ref="B54:J54"/>
    <mergeCell ref="B29:J29"/>
    <mergeCell ref="B34:J34"/>
    <mergeCell ref="B35:J35"/>
    <mergeCell ref="B38:J38"/>
    <mergeCell ref="B39:J39"/>
    <mergeCell ref="B40:J40"/>
    <mergeCell ref="B41:J41"/>
    <mergeCell ref="B32:J32"/>
    <mergeCell ref="B27:J27"/>
    <mergeCell ref="B28:J28"/>
    <mergeCell ref="B52:J52"/>
    <mergeCell ref="B49:J49"/>
    <mergeCell ref="B51:J51"/>
    <mergeCell ref="B33:J33"/>
    <mergeCell ref="B31:J31"/>
    <mergeCell ref="B42:J42"/>
    <mergeCell ref="B37:J37"/>
    <mergeCell ref="B11:J11"/>
    <mergeCell ref="B20:J20"/>
    <mergeCell ref="B21:J21"/>
    <mergeCell ref="B12:J12"/>
    <mergeCell ref="B13:J13"/>
    <mergeCell ref="B14:J14"/>
    <mergeCell ref="B15:J15"/>
    <mergeCell ref="B16:J16"/>
    <mergeCell ref="B19:J19"/>
    <mergeCell ref="B22:J22"/>
    <mergeCell ref="B24:J24"/>
    <mergeCell ref="B25:J25"/>
    <mergeCell ref="B26:J26"/>
    <mergeCell ref="B23:J23"/>
    <mergeCell ref="B78:J78"/>
    <mergeCell ref="B79:J79"/>
    <mergeCell ref="B44:J44"/>
    <mergeCell ref="B45:J45"/>
    <mergeCell ref="B46:J46"/>
    <mergeCell ref="B47:J47"/>
    <mergeCell ref="B48:J48"/>
    <mergeCell ref="B62:J62"/>
    <mergeCell ref="B56:J56"/>
    <mergeCell ref="B55:J55"/>
  </mergeCells>
  <printOptions horizontalCentered="1"/>
  <pageMargins left="0.5511811023622047" right="0.5511811023622047" top="0.74" bottom="0.984251968503937" header="0.5118110236220472" footer="0.5118110236220472"/>
  <pageSetup horizontalDpi="1200" verticalDpi="1200" orientation="portrait" paperSize="9" scale="55" r:id="rId1"/>
  <headerFooter alignWithMargins="0">
    <oddHeader>&amp;C&amp;"Tahoma,Έντονα"&amp;A</oddHeader>
    <oddFooter>&amp;R&amp;"Arial,Κανονικά" &amp;P από &amp;N</oddFooter>
  </headerFooter>
  <rowBreaks count="1" manualBreakCount="1">
    <brk id="63" max="255" man="1"/>
  </rowBreaks>
</worksheet>
</file>

<file path=xl/worksheets/sheet6.xml><?xml version="1.0" encoding="utf-8"?>
<worksheet xmlns="http://schemas.openxmlformats.org/spreadsheetml/2006/main" xmlns:r="http://schemas.openxmlformats.org/officeDocument/2006/relationships">
  <sheetPr>
    <tabColor indexed="52"/>
  </sheetPr>
  <dimension ref="A1:BY18"/>
  <sheetViews>
    <sheetView zoomScale="85" zoomScaleNormal="85" workbookViewId="0" topLeftCell="BZ1">
      <selection activeCell="CE4" sqref="CE4"/>
    </sheetView>
  </sheetViews>
  <sheetFormatPr defaultColWidth="9.140625" defaultRowHeight="12.75"/>
  <cols>
    <col min="1" max="1" width="22.57421875" style="0" hidden="1" customWidth="1"/>
    <col min="2" max="2" width="25.8515625" style="0" hidden="1" customWidth="1"/>
    <col min="3" max="77" width="0" style="0" hidden="1" customWidth="1"/>
  </cols>
  <sheetData>
    <row r="1" spans="1:77" ht="12.75">
      <c r="A1" s="351" t="s">
        <v>166</v>
      </c>
      <c r="B1" s="351" t="s">
        <v>738</v>
      </c>
      <c r="C1" s="352" t="s">
        <v>74</v>
      </c>
      <c r="D1" s="352" t="s">
        <v>75</v>
      </c>
      <c r="E1" s="352" t="s">
        <v>76</v>
      </c>
      <c r="F1" s="352" t="s">
        <v>77</v>
      </c>
      <c r="G1" s="352" t="s">
        <v>78</v>
      </c>
      <c r="H1" s="352" t="s">
        <v>510</v>
      </c>
      <c r="I1" s="352" t="s">
        <v>74</v>
      </c>
      <c r="J1" s="352" t="s">
        <v>75</v>
      </c>
      <c r="K1" s="352" t="s">
        <v>76</v>
      </c>
      <c r="L1" s="352" t="s">
        <v>77</v>
      </c>
      <c r="M1" s="352" t="s">
        <v>78</v>
      </c>
      <c r="N1" s="352" t="s">
        <v>510</v>
      </c>
      <c r="O1" s="352" t="s">
        <v>82</v>
      </c>
      <c r="P1" s="352" t="s">
        <v>83</v>
      </c>
      <c r="Q1" s="352" t="s">
        <v>84</v>
      </c>
      <c r="R1" s="352" t="s">
        <v>1417</v>
      </c>
      <c r="S1" s="352" t="s">
        <v>1418</v>
      </c>
      <c r="T1" s="352" t="s">
        <v>1419</v>
      </c>
      <c r="U1" s="352" t="s">
        <v>1031</v>
      </c>
      <c r="V1" s="352" t="s">
        <v>1032</v>
      </c>
      <c r="W1" s="352" t="s">
        <v>1033</v>
      </c>
      <c r="X1" s="352" t="s">
        <v>1034</v>
      </c>
      <c r="Y1" s="352" t="s">
        <v>875</v>
      </c>
      <c r="Z1" s="352" t="s">
        <v>82</v>
      </c>
      <c r="AA1" s="352" t="s">
        <v>83</v>
      </c>
      <c r="AB1" s="352" t="s">
        <v>84</v>
      </c>
      <c r="AC1" s="352" t="s">
        <v>1417</v>
      </c>
      <c r="AD1" s="352" t="s">
        <v>1418</v>
      </c>
      <c r="AE1" s="352" t="s">
        <v>1419</v>
      </c>
      <c r="AF1" s="352" t="s">
        <v>1031</v>
      </c>
      <c r="AG1" s="352" t="s">
        <v>1032</v>
      </c>
      <c r="AH1" s="352" t="s">
        <v>1033</v>
      </c>
      <c r="AI1" s="352" t="s">
        <v>1034</v>
      </c>
      <c r="AJ1" s="352" t="s">
        <v>511</v>
      </c>
      <c r="AK1" s="352" t="s">
        <v>875</v>
      </c>
      <c r="AL1" s="352" t="s">
        <v>85</v>
      </c>
      <c r="AM1" s="352" t="s">
        <v>86</v>
      </c>
      <c r="AN1" s="352" t="s">
        <v>87</v>
      </c>
      <c r="AO1" s="352" t="s">
        <v>88</v>
      </c>
      <c r="AP1" s="352" t="s">
        <v>261</v>
      </c>
      <c r="AQ1" s="352" t="s">
        <v>262</v>
      </c>
      <c r="AR1" s="352" t="s">
        <v>263</v>
      </c>
      <c r="AS1" s="352" t="s">
        <v>1225</v>
      </c>
      <c r="AT1" s="352" t="s">
        <v>1226</v>
      </c>
      <c r="AU1" s="352" t="s">
        <v>512</v>
      </c>
      <c r="AV1" s="352" t="s">
        <v>875</v>
      </c>
      <c r="AW1" s="352" t="s">
        <v>264</v>
      </c>
      <c r="AX1" s="352" t="s">
        <v>265</v>
      </c>
      <c r="AY1" s="352" t="s">
        <v>266</v>
      </c>
      <c r="AZ1" s="352" t="s">
        <v>108</v>
      </c>
      <c r="BA1" s="352" t="s">
        <v>109</v>
      </c>
      <c r="BB1" s="174" t="s">
        <v>513</v>
      </c>
      <c r="BC1" s="353">
        <v>6</v>
      </c>
      <c r="BD1" s="354" t="s">
        <v>273</v>
      </c>
      <c r="BE1" s="354" t="s">
        <v>274</v>
      </c>
      <c r="BF1" s="354" t="s">
        <v>275</v>
      </c>
      <c r="BG1" s="354" t="s">
        <v>276</v>
      </c>
      <c r="BH1" s="354" t="s">
        <v>277</v>
      </c>
      <c r="BI1" s="354" t="s">
        <v>278</v>
      </c>
      <c r="BJ1" s="354" t="s">
        <v>279</v>
      </c>
      <c r="BK1" s="354" t="s">
        <v>1035</v>
      </c>
      <c r="BL1" s="354" t="s">
        <v>832</v>
      </c>
      <c r="BM1" s="354" t="s">
        <v>833</v>
      </c>
      <c r="BN1" s="354" t="s">
        <v>1036</v>
      </c>
      <c r="BO1" s="354" t="s">
        <v>1037</v>
      </c>
      <c r="BP1" s="354" t="s">
        <v>840</v>
      </c>
      <c r="BQ1" s="354" t="s">
        <v>841</v>
      </c>
      <c r="BR1" s="354" t="s">
        <v>842</v>
      </c>
      <c r="BS1" s="354" t="s">
        <v>843</v>
      </c>
      <c r="BT1" s="354" t="s">
        <v>1038</v>
      </c>
      <c r="BU1" s="354" t="s">
        <v>846</v>
      </c>
      <c r="BV1" s="354" t="s">
        <v>247</v>
      </c>
      <c r="BW1" s="354" t="s">
        <v>248</v>
      </c>
      <c r="BX1" s="354" t="s">
        <v>249</v>
      </c>
      <c r="BY1" s="354" t="s">
        <v>514</v>
      </c>
    </row>
    <row r="2" spans="1:77" ht="12.75">
      <c r="A2">
        <f>Ποσοτικό!C5</f>
        <v>0</v>
      </c>
      <c r="B2">
        <f>Ποσοτικό!C6</f>
        <v>0</v>
      </c>
      <c r="C2" s="355">
        <f>Ποιοτικό!F9</f>
        <v>0</v>
      </c>
      <c r="D2" s="355">
        <f>Ποιοτικό!F10</f>
        <v>0</v>
      </c>
      <c r="E2" s="355">
        <f>Ποιοτικό!F11</f>
        <v>0</v>
      </c>
      <c r="F2" s="355">
        <f>Ποιοτικό!F12</f>
        <v>0</v>
      </c>
      <c r="G2" s="355">
        <f>Ποιοτικό!F13</f>
        <v>0</v>
      </c>
      <c r="H2" s="355">
        <f>Ποιοτικό!F14</f>
        <v>0</v>
      </c>
      <c r="I2" s="355">
        <f>Ποιοτικό!G9</f>
        <v>0</v>
      </c>
      <c r="J2" s="355">
        <f>Ποιοτικό!G10</f>
        <v>0</v>
      </c>
      <c r="K2" s="355">
        <f>Ποιοτικό!G11</f>
        <v>0</v>
      </c>
      <c r="L2" s="355">
        <f>Ποιοτικό!G12</f>
        <v>0</v>
      </c>
      <c r="M2" s="355">
        <f>Ποιοτικό!G13</f>
        <v>0</v>
      </c>
      <c r="N2" s="355">
        <f>Ποιοτικό!G14</f>
        <v>0</v>
      </c>
      <c r="O2" s="355">
        <f>Ποιοτικό!F20</f>
        <v>0</v>
      </c>
      <c r="P2" s="355">
        <f>Ποιοτικό!F21</f>
        <v>0</v>
      </c>
      <c r="Q2" s="355">
        <f>Ποιοτικό!F22</f>
        <v>0</v>
      </c>
      <c r="R2" s="355">
        <f>Ποιοτικό!F23</f>
        <v>0</v>
      </c>
      <c r="S2" s="355">
        <f>Ποιοτικό!F24</f>
        <v>0</v>
      </c>
      <c r="T2" s="355">
        <f>Ποιοτικό!F25</f>
        <v>0</v>
      </c>
      <c r="U2" s="355">
        <f>Ποιοτικό!F26</f>
        <v>0</v>
      </c>
      <c r="V2" s="355">
        <f>Ποιοτικό!F27</f>
        <v>0</v>
      </c>
      <c r="W2" s="355">
        <f>Ποιοτικό!F28</f>
        <v>0</v>
      </c>
      <c r="X2" s="355">
        <f>Ποιοτικό!F29</f>
        <v>0</v>
      </c>
      <c r="Y2" s="355">
        <f>Ποιοτικό!F31</f>
        <v>0</v>
      </c>
      <c r="Z2" s="355">
        <f>Ποιοτικό!G20</f>
        <v>0</v>
      </c>
      <c r="AA2" s="355">
        <f>Ποιοτικό!G21</f>
        <v>0</v>
      </c>
      <c r="AB2" s="355">
        <f>Ποιοτικό!G22</f>
        <v>0</v>
      </c>
      <c r="AC2" s="355">
        <f>Ποιοτικό!G23</f>
        <v>0</v>
      </c>
      <c r="AD2" s="355">
        <f>Ποιοτικό!G24</f>
        <v>0</v>
      </c>
      <c r="AE2" s="355">
        <f>Ποιοτικό!G25</f>
        <v>0</v>
      </c>
      <c r="AF2" s="355">
        <f>Ποιοτικό!G26</f>
        <v>0</v>
      </c>
      <c r="AG2" s="355">
        <f>Ποιοτικό!G27</f>
        <v>0</v>
      </c>
      <c r="AH2" s="355">
        <f>Ποιοτικό!G28</f>
        <v>0</v>
      </c>
      <c r="AI2" s="355">
        <f>Ποιοτικό!G29</f>
        <v>0</v>
      </c>
      <c r="AJ2" s="355" t="str">
        <f>Ποιοτικό!B30</f>
        <v>………………………………………………………………………………………………………………………………………………………………………………….</v>
      </c>
      <c r="AK2" s="355">
        <f>Ποιοτικό!G31</f>
        <v>0</v>
      </c>
      <c r="AL2">
        <f>Ποιοτικό!I37</f>
        <v>0</v>
      </c>
      <c r="AM2">
        <f>Ποιοτικό!I38</f>
        <v>0</v>
      </c>
      <c r="AN2">
        <f>Ποιοτικό!I39</f>
        <v>0</v>
      </c>
      <c r="AO2">
        <f>Ποιοτικό!I40</f>
        <v>0</v>
      </c>
      <c r="AP2" s="355">
        <f>Ποιοτικό!I47</f>
        <v>0</v>
      </c>
      <c r="AQ2" s="355">
        <f>Ποιοτικό!I48</f>
        <v>0</v>
      </c>
      <c r="AR2" s="355">
        <f>Ποιοτικό!I49</f>
        <v>0</v>
      </c>
      <c r="AS2" s="355">
        <f>Ποιοτικό!I50</f>
        <v>0</v>
      </c>
      <c r="AT2" s="355">
        <f>Ποιοτικό!I51</f>
        <v>0</v>
      </c>
      <c r="AU2" s="355" t="str">
        <f>Ποιοτικό!B52</f>
        <v>………………………………………………………………………………………………………………………………………………………………………………….</v>
      </c>
      <c r="AV2" s="355">
        <f>Ποιοτικό!I53</f>
        <v>0</v>
      </c>
      <c r="AW2">
        <f>Ποιοτικό!I58</f>
        <v>0</v>
      </c>
      <c r="AX2">
        <f>Ποιοτικό!I59</f>
        <v>0</v>
      </c>
      <c r="AY2">
        <f>Ποιοτικό!I60</f>
        <v>0</v>
      </c>
      <c r="AZ2">
        <f>Ποιοτικό!I61</f>
        <v>0</v>
      </c>
      <c r="BA2">
        <f>Ποιοτικό!I62</f>
        <v>0</v>
      </c>
      <c r="BB2" t="str">
        <f>Ποιοτικό!B63</f>
        <v>………………………………………………………………………………………………………………………………………………………………………………….</v>
      </c>
      <c r="BC2">
        <f>Ποιοτικό!I68</f>
        <v>0</v>
      </c>
      <c r="BD2">
        <f>Ποιοτικό!I74</f>
        <v>0</v>
      </c>
      <c r="BE2">
        <f>Ποιοτικό!I75</f>
        <v>0</v>
      </c>
      <c r="BF2">
        <f>Ποιοτικό!I76</f>
        <v>0</v>
      </c>
      <c r="BG2">
        <f>Ποιοτικό!I77</f>
        <v>0</v>
      </c>
      <c r="BH2">
        <f>Ποιοτικό!I78</f>
        <v>0</v>
      </c>
      <c r="BI2">
        <f>Ποιοτικό!I79</f>
        <v>0</v>
      </c>
      <c r="BJ2">
        <f>Ποιοτικό!I80</f>
        <v>0</v>
      </c>
      <c r="BK2">
        <f>Ποιοτικό!I81</f>
        <v>0</v>
      </c>
      <c r="BL2">
        <f>Ποιοτικό!I87</f>
        <v>0</v>
      </c>
      <c r="BM2">
        <f>Ποιοτικό!I88</f>
        <v>0</v>
      </c>
      <c r="BN2">
        <f>Ποιοτικό!I89</f>
        <v>0</v>
      </c>
      <c r="BO2">
        <f>Ποιοτικό!I90</f>
        <v>0</v>
      </c>
      <c r="BP2">
        <f>Ποιοτικό!I94</f>
        <v>0</v>
      </c>
      <c r="BQ2">
        <f>Ποιοτικό!I95</f>
        <v>0</v>
      </c>
      <c r="BR2">
        <f>Ποιοτικό!I96</f>
        <v>0</v>
      </c>
      <c r="BS2">
        <f>Ποιοτικό!I97</f>
        <v>0</v>
      </c>
      <c r="BT2">
        <f>Ποιοτικό!I98</f>
        <v>0</v>
      </c>
      <c r="BU2">
        <f>Ποιοτικό!I102</f>
        <v>0</v>
      </c>
      <c r="BV2">
        <f>Ποιοτικό!I103</f>
        <v>0</v>
      </c>
      <c r="BW2">
        <f>Ποιοτικό!I104</f>
        <v>0</v>
      </c>
      <c r="BX2">
        <f>Ποιοτικό!I105</f>
        <v>0</v>
      </c>
      <c r="BY2">
        <f>Ποιοτικό!A109</f>
        <v>0</v>
      </c>
    </row>
    <row r="3" spans="46:47" ht="12.75">
      <c r="AT3" s="355"/>
      <c r="AU3" s="355"/>
    </row>
    <row r="7" ht="12.75">
      <c r="AP7" s="355"/>
    </row>
    <row r="8" spans="3:9" ht="12.75">
      <c r="C8" s="355" t="str">
        <f>Ποιοτικό!H14</f>
        <v> </v>
      </c>
      <c r="I8" s="355"/>
    </row>
    <row r="9" ht="12.75">
      <c r="C9" s="355"/>
    </row>
    <row r="12" ht="12.75">
      <c r="Z12" s="355"/>
    </row>
    <row r="13" ht="12.75">
      <c r="O13" s="355"/>
    </row>
    <row r="14" spans="15:26" ht="12.75">
      <c r="O14" s="355"/>
      <c r="Z14" s="355"/>
    </row>
    <row r="15" spans="15:26" ht="12.75">
      <c r="O15" s="355"/>
      <c r="Z15" s="355"/>
    </row>
    <row r="16" spans="15:26" ht="12.75">
      <c r="O16" s="355"/>
      <c r="Z16" s="355"/>
    </row>
    <row r="17" ht="12.75">
      <c r="Z17" s="355"/>
    </row>
    <row r="18" ht="12.75">
      <c r="Z18" s="355"/>
    </row>
  </sheetData>
  <sheetProtection password="F53C" sheet="1" objects="1" scenarios="1" select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dpapag</dc:creator>
  <cp:keywords/>
  <dc:description/>
  <cp:lastModifiedBy>dpapag</cp:lastModifiedBy>
  <cp:lastPrinted>2010-02-22T11:36:13Z</cp:lastPrinted>
  <dcterms:created xsi:type="dcterms:W3CDTF">2008-03-05T12:56:58Z</dcterms:created>
  <dcterms:modified xsi:type="dcterms:W3CDTF">2010-03-29T10:28:49Z</dcterms:modified>
  <cp:category/>
  <cp:version/>
  <cp:contentType/>
  <cp:contentStatus/>
</cp:coreProperties>
</file>