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tsiamis\Documents\Επικαιροποίηση ερωτηματολογίων\διορθώσεις Σεπτεμβρίου\"/>
    </mc:Choice>
  </mc:AlternateContent>
  <workbookProtection workbookAlgorithmName="SHA-512" workbookHashValue="BKASvwVDxBwegFfIwLCEN6qNYI9A4mFUkD0HHz1Ns447HSD/yNGVWrj3AHxymPvOxmK3MPN9+OnbPqmKl/GNqw==" workbookSaltValue="LSgos0PjY+D9JJvWZpGlQQ==" workbookSpinCount="100000" lockStructure="1"/>
  <bookViews>
    <workbookView xWindow="1965" yWindow="765" windowWidth="10140" windowHeight="4605" tabRatio="894" activeTab="1"/>
  </bookViews>
  <sheets>
    <sheet name="Οικονομικές καταστάσεις" sheetId="38" r:id="rId1"/>
    <sheet name="Οικονομικά στοιχεία" sheetId="29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1">'Οικονομικά στοιχεία'!$A$1:$G$73</definedName>
    <definedName name="_xlnm.Print_Area" localSheetId="0">'Οικονομικές καταστάσεις'!$A$1:$G$65</definedName>
    <definedName name="TRX_capex_costs">[1]Technical_basecase!$D$434:$M$435</definedName>
    <definedName name="Workbook.Author" localSheetId="0">#REF!</definedName>
    <definedName name="Workbook.Author">#REF!</definedName>
    <definedName name="Workbook.Authors_Email_Address" localSheetId="0">#REF!</definedName>
    <definedName name="Workbook.Authors_Email_Address">#REF!</definedName>
    <definedName name="Workbook.Objective" localSheetId="0">#REF!</definedName>
    <definedName name="Workbook.Objective">#REF!</definedName>
    <definedName name="Workbook.Status" localSheetId="0">#REF!</definedName>
    <definedName name="Workbook.Status">#REF!</definedName>
    <definedName name="Workbook.Title" localSheetId="0">#REF!</definedName>
    <definedName name="Workbook.Title">#REF!</definedName>
    <definedName name="Workbook.Version" localSheetId="0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C16" i="38" l="1"/>
  <c r="D35" i="29"/>
  <c r="C55" i="38"/>
  <c r="C23" i="38" l="1"/>
  <c r="C37" i="38" l="1"/>
  <c r="C32" i="38"/>
  <c r="C26" i="38"/>
  <c r="C57" i="38" l="1"/>
  <c r="C58" i="38"/>
  <c r="C59" i="38"/>
  <c r="C27" i="38"/>
  <c r="C56" i="38" s="1"/>
  <c r="C17" i="38"/>
  <c r="C38" i="38"/>
  <c r="C40" i="38" s="1"/>
  <c r="C59" i="29"/>
  <c r="C54" i="38" l="1"/>
  <c r="C51" i="38"/>
  <c r="C50" i="38"/>
  <c r="C43" i="38"/>
  <c r="C45" i="38" s="1"/>
  <c r="C47" i="38" s="1"/>
  <c r="C52" i="38" l="1"/>
  <c r="C53" i="38"/>
  <c r="G16" i="29"/>
  <c r="F13" i="29"/>
  <c r="D13" i="29"/>
  <c r="E13" i="29"/>
  <c r="C13" i="29"/>
  <c r="C42" i="29" l="1"/>
  <c r="C70" i="29"/>
  <c r="D70" i="29" s="1"/>
  <c r="G14" i="29" l="1"/>
  <c r="G15" i="29"/>
  <c r="G17" i="29"/>
  <c r="C21" i="29"/>
  <c r="D21" i="29"/>
  <c r="E21" i="29"/>
  <c r="F21" i="29"/>
  <c r="G22" i="29"/>
  <c r="G23" i="29"/>
  <c r="G24" i="29"/>
  <c r="C25" i="29"/>
  <c r="D25" i="29"/>
  <c r="E25" i="29"/>
  <c r="F25" i="29"/>
  <c r="G26" i="29"/>
  <c r="G27" i="29"/>
  <c r="G32" i="29"/>
  <c r="G33" i="29"/>
  <c r="C31" i="29"/>
  <c r="D31" i="29"/>
  <c r="E31" i="29"/>
  <c r="F31" i="29"/>
  <c r="C46" i="29"/>
  <c r="C55" i="29"/>
  <c r="C66" i="29"/>
  <c r="D66" i="29" s="1"/>
  <c r="D20" i="29" l="1"/>
  <c r="F20" i="29"/>
  <c r="C54" i="29"/>
  <c r="D54" i="29" s="1"/>
  <c r="G31" i="29"/>
  <c r="G21" i="29"/>
  <c r="G25" i="29"/>
  <c r="C20" i="29"/>
  <c r="E20" i="29"/>
  <c r="C41" i="29"/>
  <c r="D41" i="29" s="1"/>
  <c r="G13" i="29"/>
  <c r="C36" i="29" s="1"/>
  <c r="C40" i="29" l="1"/>
  <c r="D40" i="29" s="1"/>
  <c r="G20" i="29"/>
</calcChain>
</file>

<file path=xl/comments1.xml><?xml version="1.0" encoding="utf-8"?>
<comments xmlns="http://schemas.openxmlformats.org/spreadsheetml/2006/main">
  <authors>
    <author>John Tsiamis</author>
  </authors>
  <commentList>
    <comment ref="B64" authorId="0" shapeId="0">
      <text>
        <r>
          <rPr>
            <sz val="8"/>
            <color indexed="81"/>
            <rFont val="Tahoma"/>
            <family val="2"/>
            <charset val="161"/>
          </rPr>
          <t xml:space="preserve">
Άλλοι Μέτοχοι είναι:</t>
        </r>
      </text>
    </comment>
    <comment ref="B65" authorId="0" shapeId="0">
      <text>
        <r>
          <rPr>
            <sz val="8"/>
            <color indexed="81"/>
            <rFont val="Tahoma"/>
            <family val="2"/>
            <charset val="161"/>
          </rPr>
          <t xml:space="preserve">
Άλλες εταιρείες είναι:</t>
        </r>
      </text>
    </comment>
  </commentList>
</comments>
</file>

<file path=xl/comments2.xml><?xml version="1.0" encoding="utf-8"?>
<comments xmlns="http://schemas.openxmlformats.org/spreadsheetml/2006/main">
  <authors>
    <author>Nikitopoulos Andreas</author>
    <author>John Tsiamis</author>
  </authors>
  <commentList>
    <comment ref="F11" authorId="0" shapeId="0">
      <text>
        <r>
          <rPr>
            <sz val="9"/>
            <color indexed="81"/>
            <rFont val="Tahoma"/>
            <family val="2"/>
            <charset val="161"/>
          </rPr>
          <t xml:space="preserve">
Διευκρινήστε τι ακριβώς αφορούν τα έσοδα που καταχωρούνται σε αυτή τη στήλη.</t>
        </r>
      </text>
    </comment>
    <comment ref="C45" authorId="1" shapeId="0">
      <text>
        <r>
          <rPr>
            <sz val="8"/>
            <color indexed="81"/>
            <rFont val="Tahoma"/>
            <family val="2"/>
            <charset val="161"/>
          </rPr>
          <t xml:space="preserve">
Τέτοιες υπηρεσίες είναι:  </t>
        </r>
      </text>
    </comment>
    <comment ref="C52" authorId="1" shapeId="0">
      <text>
        <r>
          <rPr>
            <sz val="8"/>
            <color indexed="81"/>
            <rFont val="Tahoma"/>
            <family val="2"/>
            <charset val="161"/>
          </rPr>
          <t xml:space="preserve">
Τέτοιες υπηρεσίες είναι: π.χ. IP peering</t>
        </r>
      </text>
    </comment>
    <comment ref="C58" authorId="1" shapeId="0">
      <text>
        <r>
          <rPr>
            <sz val="8"/>
            <color indexed="81"/>
            <rFont val="Tahoma"/>
            <family val="2"/>
            <charset val="161"/>
          </rPr>
          <t xml:space="preserve">
Τέτοιες υπηρεσίες είναι:
</t>
        </r>
      </text>
    </comment>
    <comment ref="C64" authorId="1" shapeId="0">
      <text>
        <r>
          <rPr>
            <sz val="8"/>
            <color indexed="81"/>
            <rFont val="Tahoma"/>
            <family val="2"/>
            <charset val="161"/>
          </rPr>
          <t xml:space="preserve">
Τέτοιες υπηρεσίες είναι:</t>
        </r>
      </text>
    </comment>
  </commentList>
</comments>
</file>

<file path=xl/sharedStrings.xml><?xml version="1.0" encoding="utf-8"?>
<sst xmlns="http://schemas.openxmlformats.org/spreadsheetml/2006/main" count="217" uniqueCount="174">
  <si>
    <t>Αριθμός Μητρώου</t>
  </si>
  <si>
    <t>Εταιρεία</t>
  </si>
  <si>
    <t>Σύνολο</t>
  </si>
  <si>
    <t>Λοιπές</t>
  </si>
  <si>
    <t>Υπηρεσίες Λιανικής</t>
  </si>
  <si>
    <t>Μισθωμένες γραμμές &amp; υπηρεσίες δεδομένων λιανικής</t>
  </si>
  <si>
    <t>Λοιπές υπηρεσίες λιανικής που δεν μπορούν να ενταχθούν αλλού</t>
  </si>
  <si>
    <t>Υπηρεσίες Χονδρικής</t>
  </si>
  <si>
    <t>Υπηρεσίες πρόσβασης χονδρικής (π.χ. ΑΠΤΒ, συνεγκατάσταση κλπ.)</t>
  </si>
  <si>
    <t>Υπηρεσίες διαδικτύου χονδρικής</t>
  </si>
  <si>
    <t>Μισθωμένες γραμμές &amp; υπηρεσίες δεδομένων χονδρικής</t>
  </si>
  <si>
    <t>Λοιπές υπηρεσίες χονδρικής που δεν μπορούν να ενταχθούν αλλού</t>
  </si>
  <si>
    <t>Υπηρεσίες χονδρικής</t>
  </si>
  <si>
    <r>
      <t xml:space="preserve">Επενδύσεις σε </t>
    </r>
    <r>
      <rPr>
        <b/>
        <sz val="10"/>
        <rFont val="Arial"/>
        <family val="2"/>
        <charset val="161"/>
      </rPr>
      <t>ενσώματες ακινητοποιήσεις</t>
    </r>
  </si>
  <si>
    <r>
      <t xml:space="preserve">Επενδύσεις σε </t>
    </r>
    <r>
      <rPr>
        <b/>
        <sz val="10"/>
        <rFont val="Arial"/>
        <family val="2"/>
        <charset val="161"/>
      </rPr>
      <t xml:space="preserve">ασώματες ακινητοποιήσεις </t>
    </r>
  </si>
  <si>
    <t>Σταθερά (ενσύρματα και ασύρματα) Δίκτυα και Υπηρεσίες</t>
  </si>
  <si>
    <t>Κινητά Δίκτυα και Υπηρεσίες</t>
  </si>
  <si>
    <t>Δορυφορικά Δίκτυα και Υπηρεσίες</t>
  </si>
  <si>
    <t>Στην παροχή τηλεπικοινωνιακών υπηρεσιών και εκμετάλλευση τηλεπικοινωνιακών υποδομών</t>
  </si>
  <si>
    <t xml:space="preserve">Στην εισαγωγή, εμπορία, κατασκευή, εγκατάσταση και συντήρηση τερματικού τηλεπικοινωνιακού εξοπλισμού </t>
  </si>
  <si>
    <t xml:space="preserve">Από παροχή τηλεπικοινωνιακών υπηρεσιών και εκμετάλλευση τηλεπικοινωνιακών υποδομών </t>
  </si>
  <si>
    <t>Από εισαγωγή, εμπορία, κατασκευή, εγκατάσταση και συντήρηση τερματικού τηλεπικοινωνιακού εξοπλισμού</t>
  </si>
  <si>
    <t>Ότι δεν μπορεί να συμπεριληφθεί στα προηγούμενα</t>
  </si>
  <si>
    <t>-Σε υπηρεσίες αδειοδότησης ή δικαιώματα χρήσης από την ΕΕΤΤ</t>
  </si>
  <si>
    <t>- Σε Έρευνα και Ανάπτυξη (π.χ. λογισμικό, νέες υπηρεσίες)</t>
  </si>
  <si>
    <t>Λοιπές (π.χ. Μηχανήματα και Τεχνικός Εξοπλισμός)</t>
  </si>
  <si>
    <t>-Σε Τηλεπικοινωνιακή Υποδομή</t>
  </si>
  <si>
    <t>-Σε κτιριακές εγκαταστάσεις</t>
  </si>
  <si>
    <t>Υπεύθυνος επικοινωνίας</t>
  </si>
  <si>
    <t>Υπηρεσίες φωνής κινητής τηλεφωνίας</t>
  </si>
  <si>
    <t>Υπηρεσίες δεδομένων κινητής τηλεφωνίας</t>
  </si>
  <si>
    <t>Υπηρεσίες Εθνικής Περιαγωγής</t>
  </si>
  <si>
    <t>Υπηρεσίες Διεθνούς Περιαγωγής</t>
  </si>
  <si>
    <t>Σταθερά Δίκτυα και Υπηρεσίες: Σύνολο</t>
  </si>
  <si>
    <t>Κινητά  Δίκτυα και Υπηρεσίες: Σύνολο</t>
  </si>
  <si>
    <t>Δορυφορικά  Δίκτυα και Υπηρεσίες: Σύνολο</t>
  </si>
  <si>
    <t>Ότι δεν μπορεί να συμπεριληφθεί στα προηγούμενα: Σύνολο</t>
  </si>
  <si>
    <t>Κύκλος Εργασιών Βάσει Δημοσιευμένου Ισολογισμού</t>
  </si>
  <si>
    <t xml:space="preserve">% Διαφορά Δηλωθέντος με Δημοσιευμένο Κύκλο Εργασιών </t>
  </si>
  <si>
    <t>Υπηρεσίες Τηλεφωνίας &amp;  Διαδικτύου (συμπεριλαμβανομένης της πρόσβασης στο τηλεφωνικό δίκτυο)</t>
  </si>
  <si>
    <t>Λοιπά έσοδα που δεν αφορούν τηλεπικοινωνίες ή τηλεοπτικό περιεχόμενο</t>
  </si>
  <si>
    <t>Από υπηρεσίες τηλεοπτικού περιεχομένου</t>
  </si>
  <si>
    <t>Καθαρό Αποτέλεσμα</t>
  </si>
  <si>
    <t>Κόστος Πωληθέντων</t>
  </si>
  <si>
    <t>Συνολικά Έσοδα</t>
  </si>
  <si>
    <t>Αποδοχές Προσωπικού</t>
  </si>
  <si>
    <t>Λοιπά λειτουργικά έξοδα</t>
  </si>
  <si>
    <t>Λειτουργικά έξοδα</t>
  </si>
  <si>
    <t>Αποσβέσεις και Απομειώσεις</t>
  </si>
  <si>
    <t xml:space="preserve">Κέρδη / (ζημίες) προ φόρων </t>
  </si>
  <si>
    <t>Φόροι</t>
  </si>
  <si>
    <t xml:space="preserve">Κέρδη / (ζημίες) χρήσης μετά από φόρους </t>
  </si>
  <si>
    <t>Λοιπά Συνολικά Εισοδήματα. Κέρδη/ (Ζημίες)</t>
  </si>
  <si>
    <t>Μη κυκλοφορούντα περιουσιακά στοιχεία</t>
  </si>
  <si>
    <t>Κυκλοφορούντα περιουσιακά στοιχεία</t>
  </si>
  <si>
    <t>Σύνολο Ιδίων Κεφαλαίων</t>
  </si>
  <si>
    <t>Μακροπρόθεσμα δάνεια</t>
  </si>
  <si>
    <t>Λοιπές μακροπρόθεσμες υποχρεώσεις</t>
  </si>
  <si>
    <t>Σύνολο Μακροπρόθεσμων Υποχρεώσεων</t>
  </si>
  <si>
    <t>Βραχυπρόθεσμα δάνεια</t>
  </si>
  <si>
    <t>Λοιπές βραχυπρόθεσμες υποχρεώσεις</t>
  </si>
  <si>
    <t>Σύνολο Βραχυπρόθεσμων Υποχρεώσεων</t>
  </si>
  <si>
    <t>Τηλεπικοινωνιακά κόστη</t>
  </si>
  <si>
    <t>Χρηματοοικονομικά έσοδα</t>
  </si>
  <si>
    <t>Χρηματοοικονομικά έξοδα</t>
  </si>
  <si>
    <t>ΣΥΝΟΛΟ ΠΕΡΙΟΥΣΙΑΚΩΝ ΣΤΟΙΧΕΙΩΝ</t>
  </si>
  <si>
    <t>ΣΥΝΟΛΟ ΙΔΙΩΝ ΚΕΦΑΛΑΙΩΝ &amp; ΥΠΟΧΡΕΩΣΕΩΝ</t>
  </si>
  <si>
    <t>Περιθώριο Μ/Κ Πωλήσεων</t>
  </si>
  <si>
    <t>Απόδ. Απασχολ. Κεφαλαίου</t>
  </si>
  <si>
    <t>Δείκτης αποδ. Ενεργητικού</t>
  </si>
  <si>
    <t>Απόδ. ιδίων Κεφαλαίων</t>
  </si>
  <si>
    <t>Περιθώριο Λειτουργικού Κέρδους</t>
  </si>
  <si>
    <t>Δάνεια / Ίδια Κεφάλαια</t>
  </si>
  <si>
    <t>Ίδια Κεφάλαια / Συνολικά Κεφάλαια</t>
  </si>
  <si>
    <t>Κεφάλαιο κίνησης/Πωλήσεις</t>
  </si>
  <si>
    <t>Υπηρεσίες πολυμεσικής πληροφόρησης</t>
  </si>
  <si>
    <t>Υπηρεσίες διασύνδεσης  κινητής (εκκίνηση, τερματισμός και διαβίβαση κλήσεων)</t>
  </si>
  <si>
    <t>Υπηρεσίες διασύνδεσης σταθερής (εκκίνηση, τερματισμός και διαβίβαση κλήσεων)</t>
  </si>
  <si>
    <t>Κύκλος εργασιών</t>
  </si>
  <si>
    <t>Άλλα έσοδα εκμετάλλευσης</t>
  </si>
  <si>
    <t>Ταμ.Επιβαρ.(Σχέση Ι/Ξ Κεφάλαια)</t>
  </si>
  <si>
    <t>Αποθέματα</t>
  </si>
  <si>
    <t>Πελάτες</t>
  </si>
  <si>
    <t>Λοιπά κυκλοφορούντα περιουσιακά στοιχεία</t>
  </si>
  <si>
    <t>Άμεση Ρευστότητα</t>
  </si>
  <si>
    <t>x38</t>
  </si>
  <si>
    <t>x39</t>
  </si>
  <si>
    <t>x40</t>
  </si>
  <si>
    <t>x41</t>
  </si>
  <si>
    <t>x42</t>
  </si>
  <si>
    <t>x43</t>
  </si>
  <si>
    <t>x44</t>
  </si>
  <si>
    <t>x45</t>
  </si>
  <si>
    <t>x46</t>
  </si>
  <si>
    <t>x47</t>
  </si>
  <si>
    <t>Λειτουργικά κέρδη πριν από χρηματοοικονομικά αποτελέσματα,
αποσβέσεις και απομειώσεις (EBITDA)</t>
  </si>
  <si>
    <t>Λειτουργικά κέρδη πριν από χρηματοοικονομικά αποτελέσματα (EBIT)</t>
  </si>
  <si>
    <t>Στοιχεία Οικονομικών Καταστάσεων</t>
  </si>
  <si>
    <t>Περιουσιακά Στοιχεία</t>
  </si>
  <si>
    <t>Ίδια Κεφάλαια &amp; Υποχρεώσεις</t>
  </si>
  <si>
    <t>Κατάσταση Αποτελεσμάτων</t>
  </si>
  <si>
    <t>Αριθμοδείκτες</t>
  </si>
  <si>
    <t>Στοιχεία Εταιρείας</t>
  </si>
  <si>
    <t>Ενημέρωση για Εταιρεία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</si>
  <si>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</si>
  <si>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</si>
  <si>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</si>
  <si>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</si>
  <si>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</si>
  <si>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</si>
  <si>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</si>
  <si>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</si>
  <si>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</si>
  <si>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</si>
  <si>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</si>
  <si>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</si>
  <si>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</si>
  <si>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</si>
  <si>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</si>
  <si>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B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</si>
  <si>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</si>
  <si>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</si>
  <si>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</si>
  <si>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</si>
  <si>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</si>
  <si>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</si>
  <si>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</si>
  <si>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</si>
  <si>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</si>
  <si>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</si>
  <si>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</si>
  <si>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</si>
  <si>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</si>
  <si>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</si>
  <si>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</si>
  <si>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</si>
  <si>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</si>
  <si>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</si>
  <si>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Βασικές Οικονομικές Πληροφορίες</t>
  </si>
  <si>
    <t>Κύκλος Εργασιών</t>
  </si>
  <si>
    <t>Επενδύσεις</t>
  </si>
  <si>
    <t>Αριθμός Εργαζομένων</t>
  </si>
  <si>
    <t>Ανάλυση Λιανικών και Χονδρικών Εσόδων</t>
  </si>
  <si>
    <t>Κύκλος Εργασιών από παροχή Τηλεπικοινωνιακών Υπηρεσιών: Σύνολο</t>
  </si>
  <si>
    <t>2.9</t>
  </si>
  <si>
    <t>4.1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</si>
  <si>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</si>
  <si>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</si>
  <si>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</si>
  <si>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</si>
  <si>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</si>
  <si>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</si>
  <si>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</si>
  <si>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</si>
  <si>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</si>
  <si>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</si>
  <si>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</si>
  <si>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</si>
  <si>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</si>
  <si>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</si>
  <si>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</si>
  <si>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</si>
  <si>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</si>
  <si>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</si>
  <si>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</si>
  <si>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</si>
  <si>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</si>
  <si>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Μετοχική Σύνθεση &gt;1%
(συμπληρώστε σε παρένθεση το ποσοστό εκάστου μετόχου)</t>
  </si>
  <si>
    <t>Έκδοση 2015-07</t>
  </si>
  <si>
    <t>Εταιρείες με συμμετοχή &gt; 20%
(συμπληρώστε σε παρένθεση το ποσοστό συμμετοχής)</t>
  </si>
  <si>
    <t>Περίοδος αναφοράς (έτος και εξάμηνο)</t>
  </si>
  <si>
    <t>Περίοδος αναφοράς (έτος)</t>
  </si>
  <si>
    <t>Οικονομικές καταστάσεις</t>
  </si>
  <si>
    <t>Οικονομικά στοιχεία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</si>
</sst>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69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9"/>
      <color indexed="81"/>
      <name val="Tahoma"/>
      <family val="2"/>
      <charset val="161"/>
    </font>
    <font>
      <b/>
      <sz val="14"/>
      <color theme="1"/>
      <name val="Tahoma"/>
      <family val="2"/>
      <charset val="161"/>
    </font>
    <font>
      <b/>
      <sz val="12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2"/>
      <color theme="1"/>
      <name val="Calibri"/>
      <family val="2"/>
      <charset val="161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249977111117893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70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>
      <alignment vertical="center"/>
    </xf>
    <xf numFmtId="164" fontId="24" fillId="0" borderId="9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" fillId="0" borderId="0">
      <alignment vertical="top"/>
    </xf>
    <xf numFmtId="43" fontId="2" fillId="0" borderId="0" applyFont="0" applyFill="0" applyBorder="0" applyAlignment="0" applyProtection="0"/>
    <xf numFmtId="0" fontId="31" fillId="0" borderId="0"/>
    <xf numFmtId="0" fontId="32" fillId="0" borderId="0"/>
    <xf numFmtId="0" fontId="32" fillId="0" borderId="0"/>
    <xf numFmtId="0" fontId="21" fillId="0" borderId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2" borderId="0" applyNumberFormat="0" applyBorder="0" applyAlignment="0" applyProtection="0"/>
    <xf numFmtId="0" fontId="33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33" borderId="0" applyNumberFormat="0" applyBorder="0" applyAlignment="0" applyProtection="0"/>
    <xf numFmtId="0" fontId="35" fillId="0" borderId="11" applyNumberFormat="0" applyFill="0" applyAlignment="0" applyProtection="0"/>
    <xf numFmtId="0" fontId="36" fillId="17" borderId="0" applyNumberFormat="0" applyBorder="0" applyAlignment="0" applyProtection="0"/>
    <xf numFmtId="0" fontId="37" fillId="0" borderId="0" applyNumberFormat="0" applyAlignment="0">
      <alignment vertical="center"/>
    </xf>
    <xf numFmtId="0" fontId="38" fillId="0" borderId="0" applyNumberFormat="0" applyAlignment="0">
      <alignment vertical="center"/>
    </xf>
    <xf numFmtId="0" fontId="39" fillId="34" borderId="12" applyNumberFormat="0" applyAlignment="0" applyProtection="0"/>
    <xf numFmtId="166" fontId="38" fillId="0" borderId="0" applyNumberFormat="0" applyAlignment="0">
      <alignment vertical="center"/>
    </xf>
    <xf numFmtId="0" fontId="40" fillId="35" borderId="13" applyNumberFormat="0" applyProtection="0">
      <alignment horizontal="center" vertical="center" wrapText="1"/>
    </xf>
    <xf numFmtId="0" fontId="40" fillId="35" borderId="0" applyNumberFormat="0" applyBorder="0" applyProtection="0">
      <alignment horizontal="centerContinuous" vertical="center"/>
    </xf>
    <xf numFmtId="0" fontId="41" fillId="36" borderId="0" applyNumberFormat="0">
      <alignment horizontal="center" vertical="top" wrapText="1"/>
    </xf>
    <xf numFmtId="0" fontId="41" fillId="36" borderId="0" applyNumberFormat="0">
      <alignment horizontal="left" vertical="top" wrapText="1"/>
    </xf>
    <xf numFmtId="0" fontId="41" fillId="36" borderId="0" applyNumberFormat="0">
      <alignment horizontal="centerContinuous" vertical="top"/>
    </xf>
    <xf numFmtId="0" fontId="37" fillId="36" borderId="0" applyNumberFormat="0">
      <alignment horizontal="center" vertical="top" wrapText="1"/>
    </xf>
    <xf numFmtId="0" fontId="41" fillId="37" borderId="0" applyNumberFormat="0">
      <alignment horizontal="center" vertical="top" wrapText="1"/>
    </xf>
    <xf numFmtId="0" fontId="42" fillId="0" borderId="14" applyNumberFormat="0" applyFont="0" applyFill="0" applyAlignment="0" applyProtection="0">
      <alignment horizontal="left"/>
    </xf>
    <xf numFmtId="167" fontId="37" fillId="0" borderId="0" applyFont="0" applyFill="0" applyBorder="0" applyAlignment="0" applyProtection="0">
      <alignment vertical="center"/>
    </xf>
    <xf numFmtId="168" fontId="37" fillId="0" borderId="0" applyFont="0" applyFill="0" applyBorder="0" applyAlignment="0" applyProtection="0">
      <alignment vertical="center"/>
    </xf>
    <xf numFmtId="169" fontId="37" fillId="0" borderId="0" applyFont="0" applyFill="0" applyBorder="0" applyAlignment="0" applyProtection="0">
      <alignment vertical="center"/>
    </xf>
    <xf numFmtId="170" fontId="37" fillId="0" borderId="0" applyFont="0" applyFill="0" applyBorder="0" applyAlignment="0" applyProtection="0">
      <alignment vertical="center"/>
    </xf>
    <xf numFmtId="171" fontId="37" fillId="0" borderId="0" applyFont="0" applyFill="0" applyBorder="0" applyAlignment="0" applyProtection="0">
      <alignment vertical="center"/>
    </xf>
    <xf numFmtId="172" fontId="37" fillId="0" borderId="0" applyFont="0" applyFill="0" applyBorder="0" applyAlignment="0" applyProtection="0">
      <alignment vertical="center"/>
    </xf>
    <xf numFmtId="173" fontId="37" fillId="0" borderId="0" applyFont="0" applyFill="0" applyBorder="0" applyAlignment="0" applyProtection="0">
      <alignment vertical="center"/>
    </xf>
    <xf numFmtId="174" fontId="37" fillId="0" borderId="0" applyFont="0" applyFill="0" applyBorder="0" applyAlignment="0" applyProtection="0">
      <alignment vertical="center"/>
    </xf>
    <xf numFmtId="175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7" fontId="37" fillId="0" borderId="0" applyFont="0" applyFill="0" applyBorder="0" applyAlignment="0" applyProtection="0">
      <alignment vertical="center"/>
    </xf>
    <xf numFmtId="178" fontId="37" fillId="0" borderId="0" applyFont="0" applyFill="0" applyBorder="0" applyAlignment="0" applyProtection="0">
      <alignment vertical="center"/>
    </xf>
    <xf numFmtId="179" fontId="37" fillId="0" borderId="0" applyFont="0" applyFill="0" applyBorder="0" applyAlignment="0" applyProtection="0">
      <alignment vertical="center"/>
    </xf>
    <xf numFmtId="180" fontId="37" fillId="0" borderId="0" applyFont="0" applyFill="0" applyBorder="0" applyAlignment="0" applyProtection="0">
      <alignment vertical="center"/>
    </xf>
    <xf numFmtId="181" fontId="37" fillId="0" borderId="0" applyFont="0" applyFill="0" applyBorder="0" applyAlignment="0" applyProtection="0">
      <alignment vertical="center"/>
    </xf>
    <xf numFmtId="182" fontId="37" fillId="0" borderId="0" applyFont="0" applyFill="0" applyBorder="0" applyAlignment="0" applyProtection="0">
      <alignment vertical="center"/>
    </xf>
    <xf numFmtId="180" fontId="37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/>
    <xf numFmtId="0" fontId="44" fillId="18" borderId="0" applyNumberFormat="0" applyBorder="0" applyAlignment="0" applyProtection="0"/>
    <xf numFmtId="0" fontId="45" fillId="36" borderId="0" applyNumberFormat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horizontal="left" vertical="center"/>
    </xf>
    <xf numFmtId="0" fontId="41" fillId="0" borderId="0" applyNumberFormat="0" applyFill="0" applyBorder="0" applyAlignment="0" applyProtection="0">
      <alignment vertical="center"/>
    </xf>
    <xf numFmtId="0" fontId="49" fillId="0" borderId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2" fillId="0" borderId="17" applyNumberFormat="0" applyFill="0" applyAlignment="0" applyProtection="0"/>
    <xf numFmtId="0" fontId="52" fillId="0" borderId="0" applyNumberFormat="0" applyFill="0" applyBorder="0" applyAlignment="0" applyProtection="0"/>
    <xf numFmtId="0" fontId="37" fillId="38" borderId="0" applyNumberFormat="0" applyFont="0" applyBorder="0" applyAlignment="0" applyProtection="0">
      <alignment vertical="center"/>
    </xf>
    <xf numFmtId="0" fontId="53" fillId="0" borderId="11" applyNumberFormat="0" applyFill="0" applyAlignment="0" applyProtection="0"/>
    <xf numFmtId="0" fontId="37" fillId="0" borderId="18" applyNumberFormat="0" applyAlignment="0">
      <alignment vertical="center"/>
    </xf>
    <xf numFmtId="0" fontId="37" fillId="0" borderId="19" applyNumberFormat="0" applyAlignment="0">
      <alignment vertical="center"/>
      <protection locked="0"/>
    </xf>
    <xf numFmtId="183" fontId="37" fillId="39" borderId="19" applyNumberFormat="0" applyAlignment="0">
      <alignment vertical="center"/>
      <protection locked="0"/>
    </xf>
    <xf numFmtId="0" fontId="37" fillId="40" borderId="0" applyNumberFormat="0" applyAlignment="0">
      <alignment vertical="center"/>
    </xf>
    <xf numFmtId="0" fontId="37" fillId="41" borderId="0" applyNumberFormat="0" applyAlignment="0">
      <alignment vertical="center"/>
    </xf>
    <xf numFmtId="0" fontId="37" fillId="40" borderId="0" applyNumberFormat="0" applyAlignment="0">
      <alignment vertical="center"/>
    </xf>
    <xf numFmtId="0" fontId="37" fillId="0" borderId="20" applyNumberFormat="0" applyAlignment="0">
      <alignment vertical="center"/>
      <protection locked="0"/>
    </xf>
    <xf numFmtId="0" fontId="54" fillId="21" borderId="21" applyNumberFormat="0" applyAlignment="0" applyProtection="0"/>
    <xf numFmtId="0" fontId="55" fillId="0" borderId="22" applyNumberFormat="0" applyFill="0" applyAlignment="0" applyProtection="0"/>
    <xf numFmtId="0" fontId="56" fillId="0" borderId="0" applyNumberFormat="0" applyFill="0" applyBorder="0" applyProtection="0">
      <alignment horizontal="left" vertical="center"/>
    </xf>
    <xf numFmtId="0" fontId="57" fillId="0" borderId="0" applyNumberFormat="0" applyAlignment="0">
      <alignment vertical="center"/>
    </xf>
    <xf numFmtId="0" fontId="58" fillId="42" borderId="0" applyNumberFormat="0" applyBorder="0" applyAlignment="0" applyProtection="0"/>
    <xf numFmtId="0" fontId="14" fillId="0" borderId="0"/>
    <xf numFmtId="0" fontId="59" fillId="0" borderId="0" applyNumberFormat="0" applyFill="0" applyBorder="0" applyAlignment="0" applyProtection="0">
      <alignment vertical="center"/>
    </xf>
    <xf numFmtId="0" fontId="42" fillId="0" borderId="0"/>
    <xf numFmtId="0" fontId="42" fillId="0" borderId="0"/>
    <xf numFmtId="183" fontId="37" fillId="0" borderId="0" applyFont="0" applyFill="0" applyBorder="0" applyAlignment="0" applyProtection="0">
      <alignment vertical="center"/>
    </xf>
    <xf numFmtId="166" fontId="37" fillId="0" borderId="0" applyFont="0" applyFill="0" applyBorder="0" applyAlignment="0" applyProtection="0">
      <alignment vertical="center"/>
    </xf>
    <xf numFmtId="183" fontId="37" fillId="0" borderId="0" applyFont="0" applyFill="0" applyBorder="0" applyAlignment="0" applyProtection="0">
      <alignment vertical="center"/>
    </xf>
    <xf numFmtId="0" fontId="37" fillId="43" borderId="0" applyNumberFormat="0" applyFont="0" applyBorder="0" applyAlignment="0" applyProtection="0">
      <alignment vertical="center"/>
    </xf>
    <xf numFmtId="184" fontId="37" fillId="0" borderId="0" applyFont="0" applyFill="0" applyBorder="0" applyAlignment="0" applyProtection="0">
      <alignment horizontal="right" vertical="center"/>
    </xf>
    <xf numFmtId="185" fontId="37" fillId="0" borderId="0" applyFont="0" applyFill="0" applyBorder="0" applyAlignment="0" applyProtection="0">
      <alignment vertical="center"/>
    </xf>
    <xf numFmtId="184" fontId="37" fillId="0" borderId="0" applyFont="0" applyFill="0" applyBorder="0" applyAlignment="0" applyProtection="0">
      <alignment horizontal="right" vertical="center"/>
    </xf>
    <xf numFmtId="0" fontId="60" fillId="0" borderId="0"/>
    <xf numFmtId="0" fontId="61" fillId="0" borderId="0"/>
    <xf numFmtId="0" fontId="42" fillId="0" borderId="23" applyNumberFormat="0" applyFont="0" applyFill="0" applyAlignment="0" applyProtection="0"/>
    <xf numFmtId="0" fontId="40" fillId="35" borderId="24" applyNumberFormat="0" applyBorder="0" applyProtection="0">
      <alignment horizontal="left" wrapText="1"/>
    </xf>
    <xf numFmtId="0" fontId="40" fillId="35" borderId="0" applyNumberFormat="0" applyBorder="0" applyProtection="0">
      <alignment horizontal="left"/>
    </xf>
    <xf numFmtId="0" fontId="41" fillId="0" borderId="0" applyNumberFormat="0" applyFill="0" applyBorder="0">
      <alignment horizontal="left" vertical="center" wrapText="1"/>
    </xf>
    <xf numFmtId="0" fontId="37" fillId="0" borderId="0" applyNumberFormat="0" applyFill="0" applyBorder="0">
      <alignment horizontal="left" vertical="center" wrapText="1" indent="1"/>
    </xf>
    <xf numFmtId="0" fontId="42" fillId="0" borderId="25" applyNumberFormat="0" applyFont="0" applyFill="0" applyAlignment="0" applyProtection="0"/>
    <xf numFmtId="0" fontId="62" fillId="0" borderId="0" applyNumberFormat="0" applyFill="0" applyBorder="0" applyProtection="0">
      <alignment horizontal="left" vertical="center"/>
    </xf>
    <xf numFmtId="40" fontId="42" fillId="0" borderId="0" applyFont="0" applyFill="0" applyBorder="0" applyAlignment="0" applyProtection="0"/>
    <xf numFmtId="186" fontId="42" fillId="0" borderId="0" applyFont="0" applyFill="0" applyBorder="0" applyAlignment="0" applyProtection="0"/>
    <xf numFmtId="0" fontId="63" fillId="0" borderId="0" applyNumberFormat="0" applyFill="0" applyBorder="0" applyAlignment="0" applyProtection="0">
      <alignment horizontal="left" vertical="center"/>
    </xf>
    <xf numFmtId="183" fontId="41" fillId="0" borderId="26" applyNumberFormat="0" applyFill="0" applyAlignment="0" applyProtection="0">
      <alignment vertical="center"/>
    </xf>
    <xf numFmtId="183" fontId="37" fillId="0" borderId="27" applyNumberFormat="0" applyFont="0" applyFill="0" applyAlignment="0" applyProtection="0">
      <alignment vertical="center"/>
    </xf>
    <xf numFmtId="0" fontId="37" fillId="15" borderId="0" applyNumberFormat="0" applyFont="0" applyBorder="0" applyAlignment="0" applyProtection="0">
      <alignment vertical="center"/>
    </xf>
    <xf numFmtId="0" fontId="37" fillId="0" borderId="0" applyNumberFormat="0" applyFont="0" applyFill="0" applyAlignment="0" applyProtection="0">
      <alignment vertical="center"/>
    </xf>
    <xf numFmtId="183" fontId="37" fillId="0" borderId="0" applyNumberFormat="0" applyFont="0" applyBorder="0" applyAlignment="0" applyProtection="0">
      <alignment vertical="center"/>
    </xf>
    <xf numFmtId="49" fontId="37" fillId="0" borderId="0" applyFont="0" applyFill="0" applyBorder="0" applyAlignment="0" applyProtection="0">
      <alignment horizontal="center" vertical="center"/>
    </xf>
    <xf numFmtId="0" fontId="64" fillId="0" borderId="0" applyNumberFormat="0" applyFill="0" applyBorder="0" applyAlignment="0" applyProtection="0"/>
    <xf numFmtId="0" fontId="40" fillId="35" borderId="13" applyNumberFormat="0" applyProtection="0">
      <alignment horizontal="left" vertical="center"/>
    </xf>
    <xf numFmtId="183" fontId="41" fillId="0" borderId="0" applyNumberFormat="0" applyFill="0" applyBorder="0" applyAlignment="0" applyProtection="0">
      <alignment vertical="center"/>
    </xf>
    <xf numFmtId="183" fontId="41" fillId="0" borderId="0" applyNumberFormat="0" applyFill="0" applyBorder="0" applyAlignment="0" applyProtection="0">
      <alignment vertical="center"/>
    </xf>
    <xf numFmtId="183" fontId="41" fillId="36" borderId="0" applyNumberFormat="0" applyAlignment="0" applyProtection="0">
      <alignment vertical="center"/>
    </xf>
    <xf numFmtId="183" fontId="41" fillId="0" borderId="0" applyNumberFormat="0" applyFill="0" applyBorder="0" applyAlignment="0" applyProtection="0">
      <alignment vertical="center"/>
    </xf>
    <xf numFmtId="0" fontId="37" fillId="0" borderId="0" applyNumberFormat="0" applyFont="0" applyBorder="0" applyAlignment="0" applyProtection="0">
      <alignment vertical="center"/>
    </xf>
    <xf numFmtId="0" fontId="37" fillId="0" borderId="0" applyNumberFormat="0" applyFont="0" applyAlignment="0" applyProtection="0">
      <alignment vertical="center"/>
    </xf>
    <xf numFmtId="0" fontId="65" fillId="0" borderId="0" applyNumberFormat="0" applyFill="0" applyBorder="0" applyAlignment="0" applyProtection="0"/>
    <xf numFmtId="0" fontId="42" fillId="35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7" fillId="0" borderId="0">
      <alignment vertical="top"/>
    </xf>
    <xf numFmtId="187" fontId="32" fillId="0" borderId="0" applyFont="0" applyFill="0" applyBorder="0" applyAlignment="0" applyProtection="0"/>
    <xf numFmtId="188" fontId="3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alignment vertical="top"/>
    </xf>
    <xf numFmtId="9" fontId="6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8" fillId="0" borderId="0"/>
  </cellStyleXfs>
  <cellXfs count="55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2" borderId="2" xfId="1" applyFont="1" applyFill="1" applyBorder="1" applyAlignment="1">
      <alignment vertical="top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6" fillId="8" borderId="4" xfId="1" applyFont="1" applyFill="1" applyBorder="1" applyAlignment="1">
      <alignment vertical="top" wrapText="1"/>
    </xf>
    <xf numFmtId="0" fontId="5" fillId="6" borderId="1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right" vertical="center" wrapText="1"/>
    </xf>
    <xf numFmtId="0" fontId="9" fillId="10" borderId="1" xfId="1" applyFont="1" applyFill="1" applyBorder="1" applyAlignment="1">
      <alignment horizontal="right" vertical="center" wrapText="1"/>
    </xf>
    <xf numFmtId="0" fontId="3" fillId="2" borderId="5" xfId="1" applyFont="1" applyFill="1" applyBorder="1" applyAlignment="1">
      <alignment horizontal="centerContinuous" vertical="top" wrapText="1"/>
    </xf>
    <xf numFmtId="0" fontId="3" fillId="2" borderId="5" xfId="1" applyFont="1" applyFill="1" applyBorder="1" applyAlignment="1">
      <alignment vertical="top" wrapText="1"/>
    </xf>
    <xf numFmtId="0" fontId="10" fillId="0" borderId="0" xfId="1" applyFont="1" applyAlignment="1">
      <alignment horizontal="left" vertical="center"/>
    </xf>
    <xf numFmtId="0" fontId="3" fillId="0" borderId="6" xfId="1" applyFont="1" applyBorder="1" applyAlignment="1">
      <alignment vertical="top" wrapText="1"/>
    </xf>
    <xf numFmtId="0" fontId="10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13" fillId="0" borderId="0" xfId="1" applyFont="1" applyAlignment="1">
      <alignment horizontal="left" vertical="center"/>
    </xf>
    <xf numFmtId="0" fontId="3" fillId="2" borderId="8" xfId="1" applyFont="1" applyFill="1" applyBorder="1" applyAlignment="1">
      <alignment vertical="top" wrapText="1"/>
    </xf>
    <xf numFmtId="0" fontId="9" fillId="12" borderId="3" xfId="1" applyFont="1" applyFill="1" applyBorder="1" applyAlignment="1">
      <alignment horizontal="right" vertical="center" wrapText="1"/>
    </xf>
    <xf numFmtId="0" fontId="3" fillId="3" borderId="1" xfId="1" quotePrefix="1" applyFont="1" applyFill="1" applyBorder="1" applyAlignment="1">
      <alignment horizontal="right" vertical="center" wrapText="1"/>
    </xf>
    <xf numFmtId="0" fontId="3" fillId="0" borderId="0" xfId="1" applyFont="1" applyAlignment="1">
      <alignment vertical="top" wrapText="1"/>
    </xf>
    <xf numFmtId="0" fontId="5" fillId="7" borderId="1" xfId="1" applyFont="1" applyFill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/>
    </xf>
    <xf numFmtId="3" fontId="8" fillId="0" borderId="2" xfId="1" applyNumberFormat="1" applyFont="1" applyBorder="1" applyAlignment="1">
      <alignment vertical="center"/>
    </xf>
    <xf numFmtId="0" fontId="28" fillId="2" borderId="5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centerContinuous" vertical="top" wrapText="1"/>
    </xf>
    <xf numFmtId="3" fontId="28" fillId="2" borderId="2" xfId="1" applyNumberFormat="1" applyFont="1" applyFill="1" applyBorder="1" applyAlignment="1">
      <alignment vertical="top" wrapText="1"/>
    </xf>
    <xf numFmtId="3" fontId="8" fillId="11" borderId="10" xfId="1" applyNumberFormat="1" applyFont="1" applyFill="1" applyBorder="1" applyAlignment="1">
      <alignment vertical="center" wrapText="1"/>
    </xf>
    <xf numFmtId="3" fontId="8" fillId="9" borderId="28" xfId="1" applyNumberFormat="1" applyFont="1" applyFill="1" applyBorder="1" applyAlignment="1">
      <alignment vertical="center" wrapText="1"/>
    </xf>
    <xf numFmtId="3" fontId="29" fillId="14" borderId="1" xfId="1" applyNumberFormat="1" applyFont="1" applyFill="1" applyBorder="1" applyAlignment="1">
      <alignment vertical="center"/>
    </xf>
    <xf numFmtId="0" fontId="3" fillId="2" borderId="0" xfId="1" applyFont="1" applyFill="1" applyBorder="1" applyAlignment="1">
      <alignment horizontal="left" vertical="top" wrapText="1"/>
    </xf>
    <xf numFmtId="0" fontId="8" fillId="4" borderId="1" xfId="1" applyFont="1" applyFill="1" applyBorder="1" applyAlignment="1">
      <alignment horizontal="center" vertical="center" wrapText="1"/>
    </xf>
    <xf numFmtId="9" fontId="3" fillId="0" borderId="2" xfId="865" applyFont="1" applyBorder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3" fontId="8" fillId="9" borderId="0" xfId="1" applyNumberFormat="1" applyFont="1" applyFill="1" applyBorder="1" applyAlignment="1">
      <alignment vertical="center" wrapText="1"/>
    </xf>
    <xf numFmtId="3" fontId="3" fillId="13" borderId="1" xfId="1" applyNumberFormat="1" applyFont="1" applyFill="1" applyBorder="1" applyAlignment="1">
      <alignment vertical="center"/>
    </xf>
    <xf numFmtId="0" fontId="3" fillId="2" borderId="8" xfId="1" applyFont="1" applyFill="1" applyBorder="1" applyAlignment="1">
      <alignment horizontal="centerContinuous" vertical="top" wrapText="1"/>
    </xf>
    <xf numFmtId="0" fontId="8" fillId="44" borderId="1" xfId="1" applyFont="1" applyFill="1" applyBorder="1" applyAlignment="1">
      <alignment horizontal="centerContinuous" vertical="center" wrapText="1"/>
    </xf>
    <xf numFmtId="3" fontId="8" fillId="2" borderId="2" xfId="1" applyNumberFormat="1" applyFont="1" applyFill="1" applyBorder="1" applyAlignment="1">
      <alignment vertical="top" wrapText="1"/>
    </xf>
    <xf numFmtId="0" fontId="7" fillId="8" borderId="4" xfId="1" applyFont="1" applyFill="1" applyBorder="1" applyAlignment="1">
      <alignment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7" fillId="8" borderId="29" xfId="1" applyFont="1" applyFill="1" applyBorder="1" applyAlignment="1">
      <alignment horizontal="right" vertical="center" wrapText="1"/>
    </xf>
    <xf numFmtId="0" fontId="5" fillId="6" borderId="1" xfId="1" applyFont="1" applyFill="1" applyBorder="1" applyAlignment="1">
      <alignment horizontal="right" vertical="center" wrapText="1"/>
    </xf>
    <xf numFmtId="0" fontId="8" fillId="4" borderId="1" xfId="1" applyFont="1" applyFill="1" applyBorder="1" applyAlignment="1">
      <alignment vertical="center" wrapText="1"/>
    </xf>
    <xf numFmtId="0" fontId="9" fillId="0" borderId="7" xfId="1" applyFont="1" applyBorder="1" applyAlignment="1" applyProtection="1">
      <alignment horizontal="left" vertical="center"/>
      <protection locked="0"/>
    </xf>
    <xf numFmtId="0" fontId="9" fillId="45" borderId="30" xfId="1" applyFont="1" applyFill="1" applyBorder="1" applyAlignment="1" applyProtection="1">
      <alignment horizontal="righ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vertical="top" wrapText="1"/>
      <protection locked="0"/>
    </xf>
    <xf numFmtId="0" fontId="9" fillId="45" borderId="30" xfId="1" applyFont="1" applyFill="1" applyBorder="1" applyAlignment="1" applyProtection="1">
      <alignment horizontal="left" vertical="center"/>
      <protection locked="0"/>
    </xf>
    <xf numFmtId="0" fontId="3" fillId="3" borderId="1" xfId="1" applyFont="1" applyFill="1" applyBorder="1" applyAlignment="1" applyProtection="1">
      <alignment horizontal="right" vertical="center" wrapText="1"/>
      <protection locked="0"/>
    </xf>
    <xf numFmtId="0" fontId="3" fillId="0" borderId="6" xfId="1" applyFont="1" applyBorder="1" applyAlignment="1" applyProtection="1">
      <alignment vertical="top" wrapText="1"/>
      <protection locked="0"/>
    </xf>
  </cellXfs>
  <cellStyles count="870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" xfId="0" builtinId="0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" xfId="865" builtinId="5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6"/>
    <cellStyle name="Κανονικό 8" xfId="869"/>
    <cellStyle name="Κόμμα 2" xfId="8"/>
    <cellStyle name="Κόμμα 3" xfId="727"/>
    <cellStyle name="Κόμμα 4" xfId="867"/>
    <cellStyle name="Ποσοστό 2" xfId="868"/>
    <cellStyle name="Στυλ 1" xfId="860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855022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4552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855022</xdr:colOff>
      <xdr:row>0</xdr:row>
      <xdr:rowOff>321277</xdr:rowOff>
    </xdr:to>
    <xdr:pic>
      <xdr:nvPicPr>
        <xdr:cNvPr id="4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4552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866775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1125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5"/>
  <sheetViews>
    <sheetView showGridLines="0" showRuler="0" topLeftCell="A22" zoomScale="90" zoomScaleNormal="90" zoomScaleSheetLayoutView="100" zoomScalePageLayoutView="80" workbookViewId="0">
      <selection activeCell="C25" sqref="C25"/>
    </sheetView>
  </sheetViews>
  <sheetFormatPr defaultColWidth="10.125" defaultRowHeight="12.75"/>
  <cols>
    <col min="1" max="1" width="4.625" style="21" customWidth="1"/>
    <col min="2" max="2" width="58.625" style="21" customWidth="1"/>
    <col min="3" max="7" width="21.625" style="21" customWidth="1"/>
    <col min="8" max="8" width="13.375" style="21" customWidth="1"/>
    <col min="9" max="9" width="32" style="21" customWidth="1"/>
    <col min="10" max="10" width="10.125" style="21"/>
    <col min="11" max="11" width="61.875" style="21" customWidth="1"/>
    <col min="12" max="16384" width="10.125" style="21"/>
  </cols>
  <sheetData>
    <row r="1" spans="1:7" ht="27" customHeight="1">
      <c r="A1" s="34"/>
      <c r="C1" s="17" t="s">
        <v>172</v>
      </c>
    </row>
    <row r="2" spans="1:7" ht="10.5" customHeight="1">
      <c r="A2" s="34"/>
    </row>
    <row r="3" spans="1:7" ht="18" customHeight="1">
      <c r="A3" s="34"/>
      <c r="B3" s="16" t="s">
        <v>1</v>
      </c>
      <c r="C3" s="46"/>
      <c r="D3" s="54"/>
      <c r="E3" s="14"/>
      <c r="F3" s="14"/>
      <c r="G3" s="14"/>
    </row>
    <row r="4" spans="1:7" ht="18" customHeight="1" thickBot="1">
      <c r="A4" s="34"/>
      <c r="B4" s="16" t="s">
        <v>0</v>
      </c>
      <c r="C4" s="46"/>
      <c r="D4" s="54"/>
      <c r="E4" s="14"/>
      <c r="F4" s="14"/>
      <c r="G4" s="14"/>
    </row>
    <row r="5" spans="1:7" ht="18" customHeight="1" thickBot="1">
      <c r="A5" s="34"/>
      <c r="B5" s="16" t="s">
        <v>171</v>
      </c>
      <c r="C5" s="47"/>
      <c r="D5" s="54"/>
      <c r="E5" s="14"/>
      <c r="F5" s="14"/>
      <c r="G5" s="14"/>
    </row>
    <row r="6" spans="1:7" ht="18" customHeight="1">
      <c r="A6" s="34"/>
      <c r="B6" s="15" t="s">
        <v>28</v>
      </c>
      <c r="C6" s="48"/>
      <c r="D6" s="54"/>
      <c r="E6" s="14"/>
      <c r="F6" s="14"/>
      <c r="G6" s="14"/>
    </row>
    <row r="7" spans="1:7" ht="12" customHeight="1">
      <c r="A7" s="34"/>
      <c r="C7" s="13" t="s">
        <v>168</v>
      </c>
    </row>
    <row r="8" spans="1:7" ht="9.9499999999999993" customHeight="1">
      <c r="A8" s="4"/>
      <c r="B8" s="4"/>
      <c r="C8" s="4"/>
      <c r="D8" s="4"/>
      <c r="E8" s="4"/>
      <c r="F8" s="4"/>
      <c r="G8" s="4"/>
    </row>
    <row r="9" spans="1:7" ht="21" customHeight="1">
      <c r="A9" s="43" t="s">
        <v>104</v>
      </c>
      <c r="B9" s="41" t="s">
        <v>97</v>
      </c>
      <c r="C9" s="6"/>
      <c r="D9" s="2"/>
      <c r="E9" s="2"/>
      <c r="F9" s="2"/>
      <c r="G9" s="2"/>
    </row>
    <row r="10" spans="1:7" ht="9.9499999999999993" customHeight="1">
      <c r="A10" s="9"/>
      <c r="B10" s="4"/>
      <c r="C10" s="4"/>
      <c r="D10" s="4"/>
      <c r="E10" s="4"/>
      <c r="F10" s="4"/>
      <c r="G10" s="4"/>
    </row>
    <row r="11" spans="1:7" ht="21" customHeight="1">
      <c r="A11" s="44">
        <v>1</v>
      </c>
      <c r="B11" s="7" t="s">
        <v>98</v>
      </c>
      <c r="C11" s="7"/>
      <c r="D11" s="2"/>
      <c r="E11" s="2"/>
      <c r="F11" s="2"/>
      <c r="G11" s="2"/>
    </row>
    <row r="12" spans="1:7" ht="15.95" customHeight="1">
      <c r="A12" s="4" t="s">
        <v>105</v>
      </c>
      <c r="B12" s="10" t="s">
        <v>53</v>
      </c>
      <c r="C12" s="49"/>
      <c r="D12" s="8"/>
      <c r="E12" s="2"/>
      <c r="F12" s="2"/>
      <c r="G12" s="2"/>
    </row>
    <row r="13" spans="1:7" ht="15.95" customHeight="1">
      <c r="A13" s="4" t="s">
        <v>106</v>
      </c>
      <c r="B13" s="3" t="s">
        <v>81</v>
      </c>
      <c r="C13" s="49"/>
      <c r="D13" s="2"/>
      <c r="E13" s="2"/>
      <c r="F13" s="2"/>
      <c r="G13" s="2"/>
    </row>
    <row r="14" spans="1:7" ht="15.95" customHeight="1">
      <c r="A14" s="4" t="s">
        <v>107</v>
      </c>
      <c r="B14" s="3" t="s">
        <v>82</v>
      </c>
      <c r="C14" s="49"/>
      <c r="D14" s="2"/>
      <c r="E14" s="2"/>
      <c r="F14" s="2"/>
      <c r="G14" s="2"/>
    </row>
    <row r="15" spans="1:7" ht="15.95" customHeight="1">
      <c r="A15" s="4" t="s">
        <v>108</v>
      </c>
      <c r="B15" s="3" t="s">
        <v>83</v>
      </c>
      <c r="C15" s="49"/>
      <c r="D15" s="2"/>
      <c r="E15" s="2"/>
      <c r="F15" s="2"/>
      <c r="G15" s="2"/>
    </row>
    <row r="16" spans="1:7" ht="15.95" customHeight="1">
      <c r="A16" s="4" t="s">
        <v>109</v>
      </c>
      <c r="B16" s="10" t="s">
        <v>54</v>
      </c>
      <c r="C16" s="29">
        <f>SUM(C13:C15)</f>
        <v>0</v>
      </c>
      <c r="D16" s="2"/>
      <c r="E16" s="2"/>
      <c r="F16" s="2"/>
      <c r="G16" s="2"/>
    </row>
    <row r="17" spans="1:7" ht="15.95" customHeight="1">
      <c r="A17" s="4" t="s">
        <v>110</v>
      </c>
      <c r="B17" s="19" t="s">
        <v>65</v>
      </c>
      <c r="C17" s="36">
        <f>+C12+C16</f>
        <v>0</v>
      </c>
      <c r="D17" s="2"/>
      <c r="E17" s="2"/>
      <c r="F17" s="2"/>
      <c r="G17" s="2"/>
    </row>
    <row r="18" spans="1:7" ht="9.9499999999999993" customHeight="1">
      <c r="A18" s="4"/>
      <c r="B18" s="4"/>
      <c r="C18" s="4"/>
      <c r="D18" s="4"/>
      <c r="E18" s="4"/>
      <c r="F18" s="4"/>
      <c r="G18" s="4"/>
    </row>
    <row r="19" spans="1:7" ht="21" customHeight="1">
      <c r="A19" s="44">
        <v>2</v>
      </c>
      <c r="B19" s="7" t="s">
        <v>99</v>
      </c>
      <c r="C19" s="7"/>
      <c r="D19" s="2"/>
      <c r="E19" s="2"/>
      <c r="F19" s="2"/>
      <c r="G19" s="2"/>
    </row>
    <row r="20" spans="1:7" ht="15.95" customHeight="1">
      <c r="A20" s="4" t="s">
        <v>111</v>
      </c>
      <c r="B20" s="10" t="s">
        <v>55</v>
      </c>
      <c r="C20" s="49"/>
      <c r="D20" s="2"/>
      <c r="E20" s="2"/>
      <c r="F20" s="2"/>
      <c r="G20" s="2"/>
    </row>
    <row r="21" spans="1:7" ht="15.95" customHeight="1">
      <c r="A21" s="4" t="s">
        <v>112</v>
      </c>
      <c r="B21" s="3" t="s">
        <v>56</v>
      </c>
      <c r="C21" s="49"/>
      <c r="D21" s="2"/>
      <c r="E21" s="2"/>
      <c r="F21" s="2"/>
      <c r="G21" s="2"/>
    </row>
    <row r="22" spans="1:7" ht="15.95" customHeight="1">
      <c r="A22" s="4" t="s">
        <v>113</v>
      </c>
      <c r="B22" s="3" t="s">
        <v>57</v>
      </c>
      <c r="C22" s="49"/>
      <c r="D22" s="2"/>
      <c r="E22" s="2"/>
      <c r="F22" s="2"/>
      <c r="G22" s="2"/>
    </row>
    <row r="23" spans="1:7" ht="15.95" customHeight="1">
      <c r="A23" s="4" t="s">
        <v>114</v>
      </c>
      <c r="B23" s="10" t="s">
        <v>58</v>
      </c>
      <c r="C23" s="29">
        <f>SUM(C21:C22)</f>
        <v>0</v>
      </c>
      <c r="D23" s="2"/>
      <c r="E23" s="2"/>
      <c r="F23" s="2"/>
      <c r="G23" s="2"/>
    </row>
    <row r="24" spans="1:7" ht="15.95" customHeight="1">
      <c r="A24" s="4" t="s">
        <v>115</v>
      </c>
      <c r="B24" s="3" t="s">
        <v>59</v>
      </c>
      <c r="C24" s="49"/>
      <c r="D24" s="2"/>
      <c r="E24" s="2"/>
      <c r="F24" s="2"/>
      <c r="G24" s="2"/>
    </row>
    <row r="25" spans="1:7" ht="15.95" customHeight="1">
      <c r="A25" s="4" t="s">
        <v>116</v>
      </c>
      <c r="B25" s="3" t="s">
        <v>60</v>
      </c>
      <c r="C25" s="49"/>
      <c r="D25" s="2"/>
      <c r="E25" s="2"/>
      <c r="F25" s="2"/>
      <c r="G25" s="2"/>
    </row>
    <row r="26" spans="1:7" ht="15.95" customHeight="1">
      <c r="A26" s="4" t="s">
        <v>117</v>
      </c>
      <c r="B26" s="10" t="s">
        <v>61</v>
      </c>
      <c r="C26" s="29">
        <f>SUM(C24:C25)</f>
        <v>0</v>
      </c>
      <c r="D26" s="2"/>
      <c r="E26" s="2"/>
      <c r="F26" s="2"/>
      <c r="G26" s="2"/>
    </row>
    <row r="27" spans="1:7" ht="15.95" customHeight="1">
      <c r="A27" s="4" t="s">
        <v>118</v>
      </c>
      <c r="B27" s="19" t="s">
        <v>66</v>
      </c>
      <c r="C27" s="36">
        <f>+C20+C23+C26</f>
        <v>0</v>
      </c>
      <c r="D27" s="2"/>
      <c r="E27" s="2"/>
      <c r="F27" s="2"/>
      <c r="G27" s="2"/>
    </row>
    <row r="28" spans="1:7" ht="9.9499999999999993" customHeight="1">
      <c r="A28" s="4"/>
      <c r="B28" s="4"/>
      <c r="C28" s="4"/>
      <c r="D28" s="4"/>
      <c r="E28" s="4"/>
      <c r="F28" s="4"/>
      <c r="G28" s="4"/>
    </row>
    <row r="29" spans="1:7" ht="21" customHeight="1">
      <c r="A29" s="44">
        <v>3</v>
      </c>
      <c r="B29" s="7" t="s">
        <v>100</v>
      </c>
      <c r="C29" s="7"/>
      <c r="D29" s="2"/>
      <c r="E29" s="2"/>
      <c r="F29" s="2"/>
      <c r="G29" s="2"/>
    </row>
    <row r="30" spans="1:7" ht="15.95" customHeight="1">
      <c r="A30" s="4" t="s">
        <v>120</v>
      </c>
      <c r="B30" s="3" t="s">
        <v>78</v>
      </c>
      <c r="C30" s="49"/>
      <c r="D30" s="2"/>
      <c r="E30" s="2"/>
      <c r="F30" s="2"/>
      <c r="G30" s="2"/>
    </row>
    <row r="31" spans="1:7" ht="15.95" customHeight="1">
      <c r="A31" s="4" t="s">
        <v>121</v>
      </c>
      <c r="B31" s="3" t="s">
        <v>79</v>
      </c>
      <c r="C31" s="49"/>
      <c r="D31" s="2"/>
      <c r="E31" s="2"/>
      <c r="F31" s="2"/>
      <c r="G31" s="2"/>
    </row>
    <row r="32" spans="1:7" ht="15.95" customHeight="1">
      <c r="A32" s="4" t="s">
        <v>122</v>
      </c>
      <c r="B32" s="10" t="s">
        <v>44</v>
      </c>
      <c r="C32" s="29">
        <f>C30+C31</f>
        <v>0</v>
      </c>
      <c r="D32" s="2"/>
      <c r="E32" s="2"/>
      <c r="F32" s="2"/>
      <c r="G32" s="2"/>
    </row>
    <row r="33" spans="1:7" ht="15.95" customHeight="1">
      <c r="A33" s="4" t="s">
        <v>123</v>
      </c>
      <c r="B33" s="3" t="s">
        <v>62</v>
      </c>
      <c r="C33" s="49"/>
      <c r="D33" s="2"/>
      <c r="E33" s="2"/>
      <c r="F33" s="2"/>
      <c r="G33" s="2"/>
    </row>
    <row r="34" spans="1:7" ht="15.95" customHeight="1">
      <c r="A34" s="4" t="s">
        <v>124</v>
      </c>
      <c r="B34" s="3" t="s">
        <v>43</v>
      </c>
      <c r="C34" s="49"/>
      <c r="D34" s="2"/>
      <c r="E34" s="2"/>
      <c r="F34" s="2"/>
      <c r="G34" s="2"/>
    </row>
    <row r="35" spans="1:7" ht="15.95" customHeight="1">
      <c r="A35" s="4" t="s">
        <v>125</v>
      </c>
      <c r="B35" s="3" t="s">
        <v>45</v>
      </c>
      <c r="C35" s="49"/>
      <c r="D35" s="2"/>
      <c r="E35" s="2"/>
      <c r="F35" s="2"/>
      <c r="G35" s="2"/>
    </row>
    <row r="36" spans="1:7" ht="15.95" customHeight="1">
      <c r="A36" s="4" t="s">
        <v>126</v>
      </c>
      <c r="B36" s="3" t="s">
        <v>46</v>
      </c>
      <c r="C36" s="49"/>
      <c r="D36" s="2"/>
      <c r="E36" s="2"/>
      <c r="F36" s="2"/>
      <c r="G36" s="2"/>
    </row>
    <row r="37" spans="1:7" ht="15.95" customHeight="1">
      <c r="A37" s="4" t="s">
        <v>127</v>
      </c>
      <c r="B37" s="10" t="s">
        <v>47</v>
      </c>
      <c r="C37" s="29">
        <f>SUM(C33:C36)</f>
        <v>0</v>
      </c>
      <c r="D37" s="2"/>
      <c r="E37" s="2"/>
      <c r="F37" s="2"/>
      <c r="G37" s="2"/>
    </row>
    <row r="38" spans="1:7" ht="21.75" customHeight="1">
      <c r="A38" s="4" t="s">
        <v>128</v>
      </c>
      <c r="B38" s="3" t="s">
        <v>95</v>
      </c>
      <c r="C38" s="29">
        <f>C32-C37</f>
        <v>0</v>
      </c>
      <c r="D38" s="2"/>
      <c r="E38" s="2"/>
      <c r="F38" s="2"/>
      <c r="G38" s="2"/>
    </row>
    <row r="39" spans="1:7" ht="15.95" customHeight="1">
      <c r="A39" s="4" t="s">
        <v>129</v>
      </c>
      <c r="B39" s="3" t="s">
        <v>48</v>
      </c>
      <c r="C39" s="49"/>
      <c r="D39" s="2"/>
      <c r="E39" s="2"/>
      <c r="F39" s="2"/>
      <c r="G39" s="2"/>
    </row>
    <row r="40" spans="1:7" ht="15.95" customHeight="1">
      <c r="A40" s="4" t="s">
        <v>130</v>
      </c>
      <c r="B40" s="3" t="s">
        <v>96</v>
      </c>
      <c r="C40" s="29">
        <f>C38-C39</f>
        <v>0</v>
      </c>
      <c r="D40" s="2"/>
      <c r="E40" s="2"/>
      <c r="F40" s="2"/>
      <c r="G40" s="2"/>
    </row>
    <row r="41" spans="1:7" ht="15.95" customHeight="1">
      <c r="A41" s="4" t="s">
        <v>131</v>
      </c>
      <c r="B41" s="3" t="s">
        <v>63</v>
      </c>
      <c r="C41" s="49"/>
      <c r="D41" s="2"/>
      <c r="E41" s="2"/>
      <c r="F41" s="2"/>
      <c r="G41" s="2"/>
    </row>
    <row r="42" spans="1:7" ht="15.95" customHeight="1">
      <c r="A42" s="4" t="s">
        <v>132</v>
      </c>
      <c r="B42" s="3" t="s">
        <v>64</v>
      </c>
      <c r="C42" s="49"/>
      <c r="D42" s="2"/>
      <c r="E42" s="2"/>
      <c r="F42" s="2"/>
      <c r="G42" s="2"/>
    </row>
    <row r="43" spans="1:7" ht="15.95" customHeight="1">
      <c r="A43" s="4" t="s">
        <v>133</v>
      </c>
      <c r="B43" s="3" t="s">
        <v>49</v>
      </c>
      <c r="C43" s="29">
        <f>+C40+C41-C42</f>
        <v>0</v>
      </c>
      <c r="D43" s="2"/>
      <c r="E43" s="2"/>
      <c r="F43" s="2"/>
      <c r="G43" s="2"/>
    </row>
    <row r="44" spans="1:7" ht="15.95" customHeight="1">
      <c r="A44" s="4" t="s">
        <v>134</v>
      </c>
      <c r="B44" s="3" t="s">
        <v>50</v>
      </c>
      <c r="C44" s="49"/>
      <c r="D44" s="2"/>
      <c r="E44" s="2"/>
      <c r="F44" s="2"/>
      <c r="G44" s="2"/>
    </row>
    <row r="45" spans="1:7" ht="15.95" customHeight="1">
      <c r="A45" s="4" t="s">
        <v>135</v>
      </c>
      <c r="B45" s="3" t="s">
        <v>51</v>
      </c>
      <c r="C45" s="29">
        <f>C43-C44</f>
        <v>0</v>
      </c>
      <c r="D45" s="2"/>
      <c r="E45" s="2"/>
      <c r="F45" s="2"/>
      <c r="G45" s="2"/>
    </row>
    <row r="46" spans="1:7" ht="15.95" customHeight="1">
      <c r="A46" s="4" t="s">
        <v>136</v>
      </c>
      <c r="B46" s="3" t="s">
        <v>52</v>
      </c>
      <c r="C46" s="49"/>
      <c r="D46" s="2"/>
      <c r="E46" s="2"/>
      <c r="F46" s="2"/>
      <c r="G46" s="2"/>
    </row>
    <row r="47" spans="1:7" ht="15.95" customHeight="1">
      <c r="A47" s="4" t="s">
        <v>137</v>
      </c>
      <c r="B47" s="3" t="s">
        <v>42</v>
      </c>
      <c r="C47" s="29">
        <f>C45-C46</f>
        <v>0</v>
      </c>
      <c r="D47" s="2"/>
      <c r="E47" s="2"/>
      <c r="F47" s="2"/>
      <c r="G47" s="2"/>
    </row>
    <row r="48" spans="1:7" ht="9.9499999999999993" customHeight="1">
      <c r="A48" s="4"/>
      <c r="B48" s="4"/>
      <c r="C48" s="4"/>
      <c r="D48" s="4"/>
      <c r="E48" s="4"/>
      <c r="F48" s="4"/>
      <c r="G48" s="4"/>
    </row>
    <row r="49" spans="1:7" ht="21" customHeight="1">
      <c r="A49" s="44">
        <v>4</v>
      </c>
      <c r="B49" s="7" t="s">
        <v>101</v>
      </c>
      <c r="C49" s="7"/>
      <c r="D49" s="2"/>
      <c r="E49" s="2"/>
      <c r="F49" s="2"/>
      <c r="G49" s="2"/>
    </row>
    <row r="50" spans="1:7" ht="15.95" customHeight="1">
      <c r="A50" s="4" t="s">
        <v>85</v>
      </c>
      <c r="B50" s="3" t="s">
        <v>67</v>
      </c>
      <c r="C50" s="37" t="e">
        <f>+C40/C30</f>
        <v>#DIV/0!</v>
      </c>
      <c r="D50" s="2"/>
      <c r="E50" s="2"/>
      <c r="F50" s="2"/>
      <c r="G50" s="2"/>
    </row>
    <row r="51" spans="1:7" ht="15.95" customHeight="1">
      <c r="A51" s="4" t="s">
        <v>86</v>
      </c>
      <c r="B51" s="3" t="s">
        <v>68</v>
      </c>
      <c r="C51" s="37" t="e">
        <f>+C40/(C17-C26)</f>
        <v>#DIV/0!</v>
      </c>
      <c r="D51" s="2"/>
      <c r="E51" s="2"/>
      <c r="F51" s="2"/>
      <c r="G51" s="2"/>
    </row>
    <row r="52" spans="1:7" ht="15.95" customHeight="1">
      <c r="A52" s="4" t="s">
        <v>87</v>
      </c>
      <c r="B52" s="3" t="s">
        <v>69</v>
      </c>
      <c r="C52" s="37" t="e">
        <f>+C47/C17</f>
        <v>#DIV/0!</v>
      </c>
      <c r="D52" s="2"/>
      <c r="E52" s="2"/>
      <c r="F52" s="2"/>
      <c r="G52" s="2"/>
    </row>
    <row r="53" spans="1:7" ht="15.95" customHeight="1">
      <c r="A53" s="4" t="s">
        <v>88</v>
      </c>
      <c r="B53" s="3" t="s">
        <v>70</v>
      </c>
      <c r="C53" s="37" t="e">
        <f>+C47/C20</f>
        <v>#DIV/0!</v>
      </c>
      <c r="D53" s="2"/>
      <c r="E53" s="2"/>
      <c r="F53" s="2"/>
      <c r="G53" s="2"/>
    </row>
    <row r="54" spans="1:7" ht="15.95" customHeight="1">
      <c r="A54" s="4" t="s">
        <v>89</v>
      </c>
      <c r="B54" s="3" t="s">
        <v>71</v>
      </c>
      <c r="C54" s="37" t="e">
        <f>+C40/C32</f>
        <v>#DIV/0!</v>
      </c>
      <c r="D54" s="2"/>
      <c r="E54" s="2"/>
      <c r="F54" s="2"/>
      <c r="G54" s="2"/>
    </row>
    <row r="55" spans="1:7" ht="15.95" customHeight="1">
      <c r="A55" s="4" t="s">
        <v>90</v>
      </c>
      <c r="B55" s="3" t="s">
        <v>72</v>
      </c>
      <c r="C55" s="37" t="e">
        <f>+(C21+C24)/C20</f>
        <v>#DIV/0!</v>
      </c>
      <c r="D55" s="2"/>
      <c r="E55" s="2"/>
      <c r="F55" s="2"/>
      <c r="G55" s="2"/>
    </row>
    <row r="56" spans="1:7" ht="15.95" customHeight="1">
      <c r="A56" s="4" t="s">
        <v>91</v>
      </c>
      <c r="B56" s="3" t="s">
        <v>73</v>
      </c>
      <c r="C56" s="37" t="e">
        <f>+C20/C27</f>
        <v>#DIV/0!</v>
      </c>
      <c r="D56" s="2"/>
      <c r="E56" s="2"/>
      <c r="F56" s="2"/>
      <c r="G56" s="2"/>
    </row>
    <row r="57" spans="1:7" ht="15.95" customHeight="1">
      <c r="A57" s="4" t="s">
        <v>92</v>
      </c>
      <c r="B57" s="3" t="s">
        <v>74</v>
      </c>
      <c r="C57" s="37" t="e">
        <f>+(C16-C26)/C32</f>
        <v>#DIV/0!</v>
      </c>
      <c r="D57" s="2"/>
      <c r="E57" s="2"/>
      <c r="F57" s="2"/>
      <c r="G57" s="2"/>
    </row>
    <row r="58" spans="1:7" ht="15.95" customHeight="1">
      <c r="A58" s="4" t="s">
        <v>93</v>
      </c>
      <c r="B58" s="3" t="s">
        <v>80</v>
      </c>
      <c r="C58" s="37" t="e">
        <f>C20/(C23+C26)</f>
        <v>#DIV/0!</v>
      </c>
      <c r="D58" s="2"/>
      <c r="E58" s="2"/>
      <c r="F58" s="2"/>
      <c r="G58" s="2"/>
    </row>
    <row r="59" spans="1:7" ht="15.95" customHeight="1">
      <c r="A59" s="4" t="s">
        <v>94</v>
      </c>
      <c r="B59" s="3" t="s">
        <v>84</v>
      </c>
      <c r="C59" s="37" t="e">
        <f>+(C16-C13)/C26</f>
        <v>#DIV/0!</v>
      </c>
      <c r="D59" s="2"/>
      <c r="E59" s="2"/>
      <c r="F59" s="2"/>
      <c r="G59" s="2"/>
    </row>
    <row r="60" spans="1:7" ht="9.9499999999999993" customHeight="1">
      <c r="A60" s="4"/>
      <c r="B60" s="4"/>
      <c r="C60" s="4"/>
      <c r="D60" s="4"/>
      <c r="E60" s="4"/>
      <c r="F60" s="4"/>
      <c r="G60" s="4"/>
    </row>
    <row r="61" spans="1:7" ht="21" customHeight="1">
      <c r="A61" s="43" t="s">
        <v>119</v>
      </c>
      <c r="B61" s="41" t="s">
        <v>102</v>
      </c>
      <c r="C61" s="6"/>
      <c r="D61" s="6"/>
      <c r="E61" s="6"/>
      <c r="F61" s="6"/>
      <c r="G61" s="6"/>
    </row>
    <row r="62" spans="1:7" ht="9.9499999999999993" customHeight="1">
      <c r="A62" s="9"/>
      <c r="B62" s="4"/>
      <c r="C62" s="4"/>
      <c r="D62" s="4"/>
      <c r="E62" s="4"/>
      <c r="F62" s="4"/>
      <c r="G62" s="4"/>
    </row>
    <row r="63" spans="1:7" ht="21" customHeight="1">
      <c r="A63" s="44">
        <v>1</v>
      </c>
      <c r="B63" s="7" t="s">
        <v>103</v>
      </c>
      <c r="C63" s="42">
        <v>1</v>
      </c>
      <c r="D63" s="42">
        <v>2</v>
      </c>
      <c r="E63" s="42">
        <v>3</v>
      </c>
      <c r="F63" s="42">
        <v>4</v>
      </c>
      <c r="G63" s="42">
        <v>5</v>
      </c>
    </row>
    <row r="64" spans="1:7" ht="48" customHeight="1">
      <c r="A64" s="4" t="s">
        <v>105</v>
      </c>
      <c r="B64" s="53" t="s">
        <v>167</v>
      </c>
      <c r="C64" s="49"/>
      <c r="D64" s="49"/>
      <c r="E64" s="49"/>
      <c r="F64" s="49"/>
      <c r="G64" s="49"/>
    </row>
    <row r="65" spans="1:7" ht="48" customHeight="1">
      <c r="A65" s="4" t="s">
        <v>106</v>
      </c>
      <c r="B65" s="53" t="s">
        <v>169</v>
      </c>
      <c r="C65" s="49"/>
      <c r="D65" s="49"/>
      <c r="E65" s="49"/>
      <c r="F65" s="49"/>
      <c r="G65" s="49"/>
    </row>
  </sheetData>
  <sheetProtection algorithmName="SHA-512" hashValue="PKEYHmXsedAAfsxvPFcor1WRwFsE5ugzb2gBX9iyGL2htpwZKGmEhR3sTQZLhayTnNdn5LW6WRCf4QhY5jhwgg==" saltValue="CDkByWsd9QT+2igg2i2a5w==" spinCount="100000" sheet="1" objects="1" scenarios="1" selectLockedCells="1"/>
  <dataValidations count="4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32:C33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3"/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27559055118110237" top="0.35433070866141736" bottom="0.35433070866141736" header="0.31496062992125984" footer="0.31496062992125984"/>
  <pageSetup paperSize="9" scale="75" fitToWidth="0" fitToHeight="0" orientation="landscape" r:id="rId1"/>
  <headerFooter>
    <oddFooter>&amp;L&amp;F&amp;R&amp;P/&amp;N</oddFooter>
  </headerFooter>
  <rowBreaks count="1" manualBreakCount="1">
    <brk id="28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3"/>
  <sheetViews>
    <sheetView showGridLines="0" tabSelected="1" showRuler="0" topLeftCell="A61" zoomScaleNormal="100" zoomScalePageLayoutView="60" workbookViewId="0">
      <selection activeCell="B73" sqref="B73"/>
    </sheetView>
  </sheetViews>
  <sheetFormatPr defaultColWidth="10.125" defaultRowHeight="12.75"/>
  <cols>
    <col min="1" max="1" width="4.625" style="1" customWidth="1"/>
    <col min="2" max="2" width="71.625" style="21" customWidth="1"/>
    <col min="3" max="7" width="18.625" style="21" customWidth="1"/>
    <col min="8" max="8" width="10.125" style="21"/>
    <col min="9" max="9" width="61.875" style="21" customWidth="1"/>
    <col min="10" max="16384" width="10.125" style="21"/>
  </cols>
  <sheetData>
    <row r="1" spans="1:7" ht="27" customHeight="1">
      <c r="C1" s="17" t="s">
        <v>173</v>
      </c>
    </row>
    <row r="2" spans="1:7" ht="10.5" customHeight="1">
      <c r="C2" s="51"/>
    </row>
    <row r="3" spans="1:7" ht="18" customHeight="1">
      <c r="B3" s="16" t="s">
        <v>1</v>
      </c>
      <c r="C3" s="46"/>
      <c r="D3" s="54"/>
      <c r="E3" s="54"/>
      <c r="F3" s="14"/>
      <c r="G3" s="14"/>
    </row>
    <row r="4" spans="1:7" ht="18" customHeight="1" thickBot="1">
      <c r="B4" s="16" t="s">
        <v>0</v>
      </c>
      <c r="C4" s="46"/>
      <c r="D4" s="54"/>
      <c r="E4" s="14"/>
      <c r="F4" s="14"/>
      <c r="G4" s="14"/>
    </row>
    <row r="5" spans="1:7" ht="18" customHeight="1" thickBot="1">
      <c r="B5" s="16" t="s">
        <v>170</v>
      </c>
      <c r="C5" s="47"/>
      <c r="D5" s="52"/>
      <c r="E5" s="54"/>
      <c r="F5" s="14"/>
      <c r="G5" s="14"/>
    </row>
    <row r="6" spans="1:7" ht="18" customHeight="1">
      <c r="B6" s="15" t="s">
        <v>28</v>
      </c>
      <c r="C6" s="48"/>
      <c r="D6" s="54"/>
      <c r="E6" s="14"/>
      <c r="F6" s="14"/>
      <c r="G6" s="14"/>
    </row>
    <row r="7" spans="1:7" ht="12" customHeight="1">
      <c r="C7" s="13" t="s">
        <v>168</v>
      </c>
    </row>
    <row r="8" spans="1:7" ht="9.9499999999999993" customHeight="1">
      <c r="A8" s="2"/>
      <c r="B8" s="2"/>
      <c r="C8" s="2"/>
      <c r="D8" s="2"/>
      <c r="E8" s="2"/>
      <c r="F8" s="2"/>
      <c r="G8" s="2"/>
    </row>
    <row r="9" spans="1:7" ht="21" customHeight="1">
      <c r="A9" s="43" t="s">
        <v>104</v>
      </c>
      <c r="B9" s="41" t="s">
        <v>138</v>
      </c>
      <c r="C9" s="6"/>
      <c r="D9" s="6"/>
      <c r="E9" s="6"/>
      <c r="F9" s="6"/>
      <c r="G9" s="6"/>
    </row>
    <row r="10" spans="1:7" ht="9.9499999999999993" customHeight="1">
      <c r="A10" s="9"/>
      <c r="B10" s="2"/>
      <c r="C10" s="2"/>
      <c r="D10" s="2"/>
      <c r="E10" s="2"/>
      <c r="F10" s="2"/>
      <c r="G10" s="2"/>
    </row>
    <row r="11" spans="1:7" ht="48" customHeight="1">
      <c r="A11" s="9"/>
      <c r="B11" s="2"/>
      <c r="C11" s="5" t="s">
        <v>15</v>
      </c>
      <c r="D11" s="5" t="s">
        <v>16</v>
      </c>
      <c r="E11" s="5" t="s">
        <v>17</v>
      </c>
      <c r="F11" s="5" t="s">
        <v>22</v>
      </c>
      <c r="G11" s="35" t="s">
        <v>2</v>
      </c>
    </row>
    <row r="12" spans="1:7" ht="21" customHeight="1">
      <c r="A12" s="44">
        <v>1</v>
      </c>
      <c r="B12" s="7" t="s">
        <v>139</v>
      </c>
      <c r="C12" s="12"/>
      <c r="D12" s="12"/>
      <c r="E12" s="12"/>
      <c r="F12" s="12"/>
      <c r="G12" s="25"/>
    </row>
    <row r="13" spans="1:7" ht="15.95" customHeight="1">
      <c r="A13" s="4" t="s">
        <v>105</v>
      </c>
      <c r="B13" s="19" t="s">
        <v>2</v>
      </c>
      <c r="C13" s="24">
        <f>C14+C15+C16</f>
        <v>0</v>
      </c>
      <c r="D13" s="24">
        <f t="shared" ref="D13:E13" si="0">D14+D15+D16</f>
        <v>0</v>
      </c>
      <c r="E13" s="24">
        <f t="shared" si="0"/>
        <v>0</v>
      </c>
      <c r="F13" s="24">
        <f>F14+F15+F16+F17</f>
        <v>0</v>
      </c>
      <c r="G13" s="30">
        <f>SUM(C13:F13)</f>
        <v>0</v>
      </c>
    </row>
    <row r="14" spans="1:7" ht="15.95" customHeight="1">
      <c r="A14" s="4" t="s">
        <v>106</v>
      </c>
      <c r="B14" s="3" t="s">
        <v>20</v>
      </c>
      <c r="C14" s="49"/>
      <c r="D14" s="49"/>
      <c r="E14" s="49"/>
      <c r="F14" s="49"/>
      <c r="G14" s="30">
        <f>SUM(C14:F14)</f>
        <v>0</v>
      </c>
    </row>
    <row r="15" spans="1:7" ht="32.1" customHeight="1">
      <c r="A15" s="4" t="s">
        <v>107</v>
      </c>
      <c r="B15" s="3" t="s">
        <v>21</v>
      </c>
      <c r="C15" s="49"/>
      <c r="D15" s="49"/>
      <c r="E15" s="49"/>
      <c r="F15" s="49"/>
      <c r="G15" s="30">
        <f>SUM(C15:F15)</f>
        <v>0</v>
      </c>
    </row>
    <row r="16" spans="1:7" ht="15.95" customHeight="1">
      <c r="A16" s="4" t="s">
        <v>108</v>
      </c>
      <c r="B16" s="3" t="s">
        <v>41</v>
      </c>
      <c r="C16" s="50"/>
      <c r="D16" s="50"/>
      <c r="E16" s="50"/>
      <c r="F16" s="50"/>
      <c r="G16" s="30">
        <f>SUM(C16:F16)</f>
        <v>0</v>
      </c>
    </row>
    <row r="17" spans="1:7" ht="15.95" customHeight="1">
      <c r="A17" s="4" t="s">
        <v>109</v>
      </c>
      <c r="B17" s="3" t="s">
        <v>40</v>
      </c>
      <c r="C17" s="2"/>
      <c r="D17" s="2"/>
      <c r="E17" s="2"/>
      <c r="F17" s="50"/>
      <c r="G17" s="30">
        <f>SUM(C17:F17)</f>
        <v>0</v>
      </c>
    </row>
    <row r="18" spans="1:7" ht="9.9499999999999993" customHeight="1">
      <c r="A18" s="2"/>
      <c r="B18" s="2"/>
      <c r="C18" s="2"/>
      <c r="D18" s="2"/>
      <c r="E18" s="2"/>
      <c r="F18" s="2"/>
      <c r="G18" s="2"/>
    </row>
    <row r="19" spans="1:7" ht="21" customHeight="1">
      <c r="A19" s="44">
        <v>2</v>
      </c>
      <c r="B19" s="7" t="s">
        <v>140</v>
      </c>
      <c r="C19" s="12"/>
      <c r="D19" s="12"/>
      <c r="E19" s="12"/>
      <c r="F19" s="12"/>
      <c r="G19" s="25"/>
    </row>
    <row r="20" spans="1:7" ht="15.95" customHeight="1">
      <c r="A20" s="4" t="s">
        <v>111</v>
      </c>
      <c r="B20" s="19" t="s">
        <v>2</v>
      </c>
      <c r="C20" s="24">
        <f>C21+C25</f>
        <v>0</v>
      </c>
      <c r="D20" s="24">
        <f>D21+D25</f>
        <v>0</v>
      </c>
      <c r="E20" s="24">
        <f>E21+E25</f>
        <v>0</v>
      </c>
      <c r="F20" s="24">
        <f>F21+F25</f>
        <v>0</v>
      </c>
      <c r="G20" s="30">
        <f>SUM(C20:F20)</f>
        <v>0</v>
      </c>
    </row>
    <row r="21" spans="1:7" ht="15.95" customHeight="1">
      <c r="A21" s="4" t="s">
        <v>112</v>
      </c>
      <c r="B21" s="10" t="s">
        <v>13</v>
      </c>
      <c r="C21" s="23">
        <f>SUM(C22:C24)</f>
        <v>0</v>
      </c>
      <c r="D21" s="23">
        <f>SUM(D22:D24)</f>
        <v>0</v>
      </c>
      <c r="E21" s="23">
        <f>SUM(E22:E24)</f>
        <v>0</v>
      </c>
      <c r="F21" s="23">
        <f>SUM(F22:F24)</f>
        <v>0</v>
      </c>
      <c r="G21" s="30">
        <f t="shared" ref="G21:G27" si="1">SUM(C21:F21)</f>
        <v>0</v>
      </c>
    </row>
    <row r="22" spans="1:7" ht="15.95" customHeight="1">
      <c r="A22" s="4" t="s">
        <v>113</v>
      </c>
      <c r="B22" s="20" t="s">
        <v>27</v>
      </c>
      <c r="C22" s="49"/>
      <c r="D22" s="49"/>
      <c r="E22" s="49"/>
      <c r="F22" s="49"/>
      <c r="G22" s="30">
        <f t="shared" si="1"/>
        <v>0</v>
      </c>
    </row>
    <row r="23" spans="1:7" ht="15.95" customHeight="1">
      <c r="A23" s="4" t="s">
        <v>114</v>
      </c>
      <c r="B23" s="20" t="s">
        <v>26</v>
      </c>
      <c r="C23" s="49"/>
      <c r="D23" s="49"/>
      <c r="E23" s="49"/>
      <c r="F23" s="49"/>
      <c r="G23" s="30">
        <f t="shared" si="1"/>
        <v>0</v>
      </c>
    </row>
    <row r="24" spans="1:7" ht="15.95" customHeight="1">
      <c r="A24" s="4" t="s">
        <v>115</v>
      </c>
      <c r="B24" s="20" t="s">
        <v>25</v>
      </c>
      <c r="C24" s="49"/>
      <c r="D24" s="49"/>
      <c r="E24" s="49"/>
      <c r="F24" s="49"/>
      <c r="G24" s="30">
        <f t="shared" si="1"/>
        <v>0</v>
      </c>
    </row>
    <row r="25" spans="1:7" ht="15.95" customHeight="1">
      <c r="A25" s="4" t="s">
        <v>116</v>
      </c>
      <c r="B25" s="10" t="s">
        <v>14</v>
      </c>
      <c r="C25" s="23">
        <f>SUM(C26:C28)</f>
        <v>0</v>
      </c>
      <c r="D25" s="23">
        <f>SUM(D26:D28)</f>
        <v>0</v>
      </c>
      <c r="E25" s="23">
        <f>SUM(E26:E28)</f>
        <v>0</v>
      </c>
      <c r="F25" s="23">
        <f>SUM(F26:F28)</f>
        <v>0</v>
      </c>
      <c r="G25" s="30">
        <f t="shared" si="1"/>
        <v>0</v>
      </c>
    </row>
    <row r="26" spans="1:7" ht="15.95" customHeight="1">
      <c r="A26" s="4" t="s">
        <v>117</v>
      </c>
      <c r="B26" s="20" t="s">
        <v>24</v>
      </c>
      <c r="C26" s="50"/>
      <c r="D26" s="50"/>
      <c r="E26" s="50"/>
      <c r="F26" s="50"/>
      <c r="G26" s="30">
        <f t="shared" si="1"/>
        <v>0</v>
      </c>
    </row>
    <row r="27" spans="1:7" ht="15.95" customHeight="1">
      <c r="A27" s="4" t="s">
        <v>118</v>
      </c>
      <c r="B27" s="20" t="s">
        <v>23</v>
      </c>
      <c r="C27" s="50"/>
      <c r="D27" s="50"/>
      <c r="E27" s="50"/>
      <c r="F27" s="50"/>
      <c r="G27" s="30">
        <f t="shared" si="1"/>
        <v>0</v>
      </c>
    </row>
    <row r="28" spans="1:7" ht="15.95" customHeight="1">
      <c r="A28" s="4" t="s">
        <v>144</v>
      </c>
      <c r="B28" s="20" t="s">
        <v>3</v>
      </c>
      <c r="C28" s="50"/>
      <c r="D28" s="50"/>
      <c r="E28" s="50"/>
      <c r="F28" s="50"/>
      <c r="G28" s="30"/>
    </row>
    <row r="29" spans="1:7" ht="9.9499999999999993" customHeight="1">
      <c r="A29" s="2"/>
      <c r="B29" s="2"/>
      <c r="C29" s="2"/>
      <c r="D29" s="2"/>
      <c r="E29" s="2"/>
      <c r="F29" s="2"/>
      <c r="G29" s="2"/>
    </row>
    <row r="30" spans="1:7" ht="21" customHeight="1">
      <c r="A30" s="44">
        <v>3</v>
      </c>
      <c r="B30" s="7" t="s">
        <v>141</v>
      </c>
      <c r="C30" s="12"/>
      <c r="D30" s="12"/>
      <c r="E30" s="12"/>
      <c r="F30" s="12"/>
      <c r="G30" s="25"/>
    </row>
    <row r="31" spans="1:7" ht="15">
      <c r="A31" s="4" t="s">
        <v>120</v>
      </c>
      <c r="B31" s="19" t="s">
        <v>2</v>
      </c>
      <c r="C31" s="24">
        <f>C32+C33</f>
        <v>0</v>
      </c>
      <c r="D31" s="24">
        <f>D32+D33</f>
        <v>0</v>
      </c>
      <c r="E31" s="24">
        <f>E32+E33</f>
        <v>0</v>
      </c>
      <c r="F31" s="24">
        <f>F32+F33</f>
        <v>0</v>
      </c>
      <c r="G31" s="30">
        <f>SUM(C31:F31)</f>
        <v>0</v>
      </c>
    </row>
    <row r="32" spans="1:7" ht="15.95" customHeight="1">
      <c r="A32" s="4" t="s">
        <v>121</v>
      </c>
      <c r="B32" s="3" t="s">
        <v>18</v>
      </c>
      <c r="C32" s="49"/>
      <c r="D32" s="49"/>
      <c r="E32" s="49"/>
      <c r="F32" s="49"/>
      <c r="G32" s="30">
        <f>SUM(C32:F32)</f>
        <v>0</v>
      </c>
    </row>
    <row r="33" spans="1:7" ht="32.1" customHeight="1">
      <c r="A33" s="4" t="s">
        <v>122</v>
      </c>
      <c r="B33" s="3" t="s">
        <v>19</v>
      </c>
      <c r="C33" s="49"/>
      <c r="D33" s="49"/>
      <c r="E33" s="49"/>
      <c r="F33" s="49"/>
      <c r="G33" s="30">
        <f>SUM(C33:F33)</f>
        <v>0</v>
      </c>
    </row>
    <row r="34" spans="1:7" ht="9.9499999999999993" customHeight="1">
      <c r="A34" s="4"/>
      <c r="B34" s="2"/>
      <c r="C34" s="18"/>
      <c r="D34" s="18"/>
      <c r="E34" s="18"/>
      <c r="F34" s="2"/>
      <c r="G34" s="2"/>
    </row>
    <row r="35" spans="1:7" ht="21" customHeight="1">
      <c r="A35" s="45">
        <v>4</v>
      </c>
      <c r="B35" s="32" t="s">
        <v>37</v>
      </c>
      <c r="C35" s="50"/>
      <c r="D35" s="39" t="b">
        <f>IF(C35='Οικονομικές καταστάσεις'!C30,TRUE,FALSE)</f>
        <v>1</v>
      </c>
      <c r="E35" s="8"/>
      <c r="F35" s="8"/>
      <c r="G35" s="31"/>
    </row>
    <row r="36" spans="1:7" ht="15.95" customHeight="1">
      <c r="A36" s="4" t="s">
        <v>145</v>
      </c>
      <c r="B36" s="22" t="s">
        <v>38</v>
      </c>
      <c r="C36" s="33" t="e">
        <f>(G13-C35)/C35</f>
        <v>#DIV/0!</v>
      </c>
      <c r="D36" s="8"/>
      <c r="E36" s="8"/>
      <c r="F36" s="8"/>
      <c r="G36" s="31"/>
    </row>
    <row r="37" spans="1:7" ht="9.9499999999999993" customHeight="1">
      <c r="A37" s="2"/>
      <c r="B37" s="2"/>
      <c r="C37" s="2"/>
      <c r="D37" s="2"/>
      <c r="E37" s="2"/>
      <c r="F37" s="2"/>
      <c r="G37" s="2"/>
    </row>
    <row r="38" spans="1:7" ht="21" customHeight="1">
      <c r="A38" s="43" t="s">
        <v>119</v>
      </c>
      <c r="B38" s="41" t="s">
        <v>142</v>
      </c>
      <c r="C38" s="6"/>
      <c r="D38" s="6"/>
      <c r="E38" s="6"/>
      <c r="F38" s="6"/>
      <c r="G38" s="6"/>
    </row>
    <row r="39" spans="1:7" ht="9.9499999999999993" customHeight="1">
      <c r="A39" s="2"/>
      <c r="B39" s="2"/>
      <c r="C39" s="2"/>
      <c r="D39" s="2"/>
      <c r="E39" s="2"/>
      <c r="F39" s="2"/>
      <c r="G39" s="2"/>
    </row>
    <row r="40" spans="1:7" ht="21" customHeight="1">
      <c r="A40" s="44">
        <v>1</v>
      </c>
      <c r="B40" s="7" t="s">
        <v>143</v>
      </c>
      <c r="C40" s="30">
        <f>+C41+C54+C66+C70</f>
        <v>0</v>
      </c>
      <c r="D40" s="39" t="b">
        <f>IF(C40=G14, TRUE,FALSE)</f>
        <v>1</v>
      </c>
      <c r="E40" s="2"/>
      <c r="F40" s="2"/>
      <c r="G40" s="12"/>
    </row>
    <row r="41" spans="1:7" ht="15.95" customHeight="1">
      <c r="A41" s="4" t="s">
        <v>105</v>
      </c>
      <c r="B41" s="19" t="s">
        <v>33</v>
      </c>
      <c r="C41" s="28">
        <f>C42+C46</f>
        <v>0</v>
      </c>
      <c r="D41" s="39" t="b">
        <f>IF(C41=C14, TRUE,FALSE)</f>
        <v>1</v>
      </c>
      <c r="E41" s="2"/>
      <c r="F41" s="2"/>
      <c r="G41" s="12"/>
    </row>
    <row r="42" spans="1:7" ht="15.95" customHeight="1">
      <c r="A42" s="4" t="s">
        <v>106</v>
      </c>
      <c r="B42" s="10" t="s">
        <v>4</v>
      </c>
      <c r="C42" s="29">
        <f>SUM(C43:C45)</f>
        <v>0</v>
      </c>
      <c r="D42" s="2"/>
      <c r="E42" s="2"/>
      <c r="F42" s="2"/>
      <c r="G42" s="12"/>
    </row>
    <row r="43" spans="1:7" ht="32.1" customHeight="1">
      <c r="A43" s="4" t="s">
        <v>107</v>
      </c>
      <c r="B43" s="3" t="s">
        <v>39</v>
      </c>
      <c r="C43" s="49"/>
      <c r="D43" s="27"/>
      <c r="E43" s="26"/>
      <c r="F43" s="26"/>
      <c r="G43" s="11"/>
    </row>
    <row r="44" spans="1:7" ht="15.95" customHeight="1">
      <c r="A44" s="4" t="s">
        <v>108</v>
      </c>
      <c r="B44" s="3" t="s">
        <v>5</v>
      </c>
      <c r="C44" s="49"/>
      <c r="D44" s="40"/>
      <c r="E44" s="26"/>
      <c r="F44" s="26"/>
      <c r="G44" s="26"/>
    </row>
    <row r="45" spans="1:7" ht="15.95" customHeight="1">
      <c r="A45" s="4" t="s">
        <v>109</v>
      </c>
      <c r="B45" s="3" t="s">
        <v>6</v>
      </c>
      <c r="C45" s="49"/>
      <c r="D45" s="2"/>
      <c r="E45" s="2"/>
      <c r="F45" s="2"/>
      <c r="G45" s="12"/>
    </row>
    <row r="46" spans="1:7" ht="15.95" customHeight="1">
      <c r="A46" s="4" t="s">
        <v>110</v>
      </c>
      <c r="B46" s="10" t="s">
        <v>7</v>
      </c>
      <c r="C46" s="29">
        <f>SUM(C47:C52)</f>
        <v>0</v>
      </c>
      <c r="D46" s="2"/>
      <c r="E46" s="2"/>
      <c r="F46" s="2"/>
      <c r="G46" s="12"/>
    </row>
    <row r="47" spans="1:7" ht="15.95" customHeight="1">
      <c r="A47" s="4" t="s">
        <v>146</v>
      </c>
      <c r="B47" s="3" t="s">
        <v>77</v>
      </c>
      <c r="C47" s="49"/>
      <c r="D47" s="2"/>
      <c r="E47" s="26"/>
      <c r="F47" s="26"/>
      <c r="G47" s="11"/>
    </row>
    <row r="48" spans="1:7" ht="15.95" customHeight="1">
      <c r="A48" s="4" t="s">
        <v>147</v>
      </c>
      <c r="B48" s="3" t="s">
        <v>8</v>
      </c>
      <c r="C48" s="49"/>
      <c r="D48" s="2"/>
      <c r="E48" s="2"/>
      <c r="F48" s="2"/>
      <c r="G48" s="12"/>
    </row>
    <row r="49" spans="1:7" ht="15.95" customHeight="1">
      <c r="A49" s="4" t="s">
        <v>148</v>
      </c>
      <c r="B49" s="3" t="s">
        <v>75</v>
      </c>
      <c r="C49" s="50"/>
      <c r="D49" s="27"/>
      <c r="E49" s="26"/>
      <c r="F49" s="26"/>
      <c r="G49" s="38"/>
    </row>
    <row r="50" spans="1:7" ht="15.95" customHeight="1">
      <c r="A50" s="4" t="s">
        <v>149</v>
      </c>
      <c r="B50" s="3" t="s">
        <v>9</v>
      </c>
      <c r="C50" s="49"/>
      <c r="D50" s="2"/>
      <c r="E50" s="2"/>
      <c r="F50" s="2"/>
      <c r="G50" s="12"/>
    </row>
    <row r="51" spans="1:7" ht="15.95" customHeight="1">
      <c r="A51" s="4" t="s">
        <v>150</v>
      </c>
      <c r="B51" s="3" t="s">
        <v>10</v>
      </c>
      <c r="C51" s="49"/>
      <c r="D51" s="40"/>
      <c r="E51" s="26"/>
      <c r="F51" s="26"/>
      <c r="G51" s="26"/>
    </row>
    <row r="52" spans="1:7" ht="15.95" customHeight="1">
      <c r="A52" s="4" t="s">
        <v>151</v>
      </c>
      <c r="B52" s="3" t="s">
        <v>11</v>
      </c>
      <c r="C52" s="49"/>
      <c r="D52" s="40"/>
      <c r="E52" s="2"/>
      <c r="F52" s="2"/>
      <c r="G52" s="12"/>
    </row>
    <row r="53" spans="1:7" ht="9.9499999999999993" customHeight="1">
      <c r="A53" s="2"/>
      <c r="B53" s="2"/>
      <c r="C53" s="2"/>
      <c r="D53" s="2"/>
      <c r="E53" s="2"/>
      <c r="F53" s="2"/>
      <c r="G53" s="2"/>
    </row>
    <row r="54" spans="1:7" ht="21" customHeight="1">
      <c r="A54" s="4" t="s">
        <v>152</v>
      </c>
      <c r="B54" s="19" t="s">
        <v>34</v>
      </c>
      <c r="C54" s="28">
        <f>C59+C55</f>
        <v>0</v>
      </c>
      <c r="D54" s="39" t="b">
        <f>IF(C54=D14, TRUE,FALSE)</f>
        <v>1</v>
      </c>
      <c r="E54" s="2"/>
      <c r="F54" s="2"/>
      <c r="G54" s="2"/>
    </row>
    <row r="55" spans="1:7" ht="15.95" customHeight="1">
      <c r="A55" s="4" t="s">
        <v>153</v>
      </c>
      <c r="B55" s="10" t="s">
        <v>4</v>
      </c>
      <c r="C55" s="29">
        <f>SUM(C56:C58)</f>
        <v>0</v>
      </c>
      <c r="D55" s="2"/>
      <c r="E55" s="2"/>
      <c r="F55" s="2"/>
      <c r="G55" s="2"/>
    </row>
    <row r="56" spans="1:7" ht="15.95" customHeight="1">
      <c r="A56" s="4" t="s">
        <v>154</v>
      </c>
      <c r="B56" s="3" t="s">
        <v>29</v>
      </c>
      <c r="C56" s="49"/>
      <c r="D56" s="40"/>
      <c r="E56" s="26"/>
      <c r="F56" s="26"/>
      <c r="G56" s="11"/>
    </row>
    <row r="57" spans="1:7" ht="15.95" customHeight="1">
      <c r="A57" s="4" t="s">
        <v>155</v>
      </c>
      <c r="B57" s="3" t="s">
        <v>30</v>
      </c>
      <c r="C57" s="49"/>
      <c r="D57" s="40"/>
      <c r="E57" s="26"/>
      <c r="F57" s="26"/>
      <c r="G57" s="11"/>
    </row>
    <row r="58" spans="1:7" ht="15.95" customHeight="1">
      <c r="A58" s="4" t="s">
        <v>156</v>
      </c>
      <c r="B58" s="3" t="s">
        <v>6</v>
      </c>
      <c r="C58" s="49"/>
      <c r="D58" s="27"/>
      <c r="E58" s="26"/>
      <c r="F58" s="26"/>
      <c r="G58" s="11"/>
    </row>
    <row r="59" spans="1:7" ht="15.95" customHeight="1">
      <c r="A59" s="4" t="s">
        <v>157</v>
      </c>
      <c r="B59" s="10" t="s">
        <v>12</v>
      </c>
      <c r="C59" s="29">
        <f>SUM(C60:C64)</f>
        <v>0</v>
      </c>
      <c r="D59" s="2"/>
      <c r="E59" s="2"/>
      <c r="F59" s="2"/>
      <c r="G59" s="2"/>
    </row>
    <row r="60" spans="1:7" ht="15.95" customHeight="1">
      <c r="A60" s="4" t="s">
        <v>158</v>
      </c>
      <c r="B60" s="3" t="s">
        <v>76</v>
      </c>
      <c r="C60" s="49"/>
      <c r="D60" s="2"/>
      <c r="E60" s="2"/>
      <c r="F60" s="2"/>
      <c r="G60" s="2"/>
    </row>
    <row r="61" spans="1:7" ht="15.95" customHeight="1">
      <c r="A61" s="4" t="s">
        <v>159</v>
      </c>
      <c r="B61" s="3" t="s">
        <v>31</v>
      </c>
      <c r="C61" s="49"/>
      <c r="D61" s="2"/>
      <c r="E61" s="2"/>
      <c r="F61" s="2"/>
      <c r="G61" s="2"/>
    </row>
    <row r="62" spans="1:7" ht="15.95" customHeight="1">
      <c r="A62" s="4" t="s">
        <v>160</v>
      </c>
      <c r="B62" s="3" t="s">
        <v>32</v>
      </c>
      <c r="C62" s="49"/>
      <c r="D62" s="2"/>
      <c r="E62" s="2"/>
      <c r="F62" s="2"/>
      <c r="G62" s="2"/>
    </row>
    <row r="63" spans="1:7" ht="15.95" customHeight="1">
      <c r="A63" s="4" t="s">
        <v>161</v>
      </c>
      <c r="B63" s="3" t="s">
        <v>75</v>
      </c>
      <c r="C63" s="49"/>
      <c r="D63" s="2"/>
      <c r="E63" s="2"/>
      <c r="F63" s="2"/>
      <c r="G63" s="2"/>
    </row>
    <row r="64" spans="1:7" ht="15.95" customHeight="1">
      <c r="A64" s="4" t="s">
        <v>162</v>
      </c>
      <c r="B64" s="3" t="s">
        <v>11</v>
      </c>
      <c r="C64" s="49"/>
      <c r="D64" s="2"/>
      <c r="E64" s="2"/>
      <c r="F64" s="2"/>
      <c r="G64" s="2"/>
    </row>
    <row r="65" spans="1:7" ht="9.9499999999999993" customHeight="1">
      <c r="A65" s="2"/>
      <c r="B65" s="2"/>
      <c r="C65" s="2"/>
      <c r="D65" s="2"/>
      <c r="E65" s="2"/>
      <c r="F65" s="2"/>
      <c r="G65" s="2"/>
    </row>
    <row r="66" spans="1:7" ht="21" customHeight="1">
      <c r="A66" s="4" t="s">
        <v>163</v>
      </c>
      <c r="B66" s="19" t="s">
        <v>35</v>
      </c>
      <c r="C66" s="28">
        <f>C67+C68</f>
        <v>0</v>
      </c>
      <c r="D66" s="39" t="b">
        <f>IF(C66=E14, TRUE,FALSE)</f>
        <v>1</v>
      </c>
      <c r="E66" s="2"/>
      <c r="F66" s="2"/>
      <c r="G66" s="2"/>
    </row>
    <row r="67" spans="1:7" ht="15.95" customHeight="1">
      <c r="A67" s="4" t="s">
        <v>164</v>
      </c>
      <c r="B67" s="3" t="s">
        <v>4</v>
      </c>
      <c r="C67" s="49"/>
      <c r="D67" s="2"/>
      <c r="E67" s="2"/>
      <c r="F67" s="2"/>
      <c r="G67" s="2"/>
    </row>
    <row r="68" spans="1:7" ht="15.95" customHeight="1">
      <c r="A68" s="4" t="s">
        <v>165</v>
      </c>
      <c r="B68" s="3" t="s">
        <v>12</v>
      </c>
      <c r="C68" s="49"/>
      <c r="D68" s="2"/>
      <c r="E68" s="2"/>
      <c r="F68" s="2"/>
      <c r="G68" s="2"/>
    </row>
    <row r="69" spans="1:7" ht="9.9499999999999993" customHeight="1">
      <c r="A69" s="2"/>
      <c r="B69" s="2"/>
      <c r="C69" s="2"/>
      <c r="D69" s="2"/>
      <c r="E69" s="2"/>
      <c r="F69" s="2"/>
      <c r="G69" s="2"/>
    </row>
    <row r="70" spans="1:7" ht="21" customHeight="1">
      <c r="A70" s="4" t="s">
        <v>164</v>
      </c>
      <c r="B70" s="19" t="s">
        <v>36</v>
      </c>
      <c r="C70" s="28">
        <f>C71+C72</f>
        <v>0</v>
      </c>
      <c r="D70" s="39" t="b">
        <f>IF(C70=F14, TRUE,FALSE)</f>
        <v>1</v>
      </c>
      <c r="E70" s="2"/>
      <c r="F70" s="2"/>
      <c r="G70" s="2"/>
    </row>
    <row r="71" spans="1:7" ht="15.95" customHeight="1">
      <c r="A71" s="4" t="s">
        <v>165</v>
      </c>
      <c r="B71" s="3" t="s">
        <v>4</v>
      </c>
      <c r="C71" s="49"/>
      <c r="D71" s="2"/>
      <c r="E71" s="2"/>
      <c r="F71" s="2"/>
      <c r="G71" s="2"/>
    </row>
    <row r="72" spans="1:7" ht="15.95" customHeight="1">
      <c r="A72" s="4" t="s">
        <v>166</v>
      </c>
      <c r="B72" s="3" t="s">
        <v>12</v>
      </c>
      <c r="C72" s="49"/>
      <c r="D72" s="2"/>
      <c r="E72" s="2"/>
      <c r="F72" s="2"/>
      <c r="G72" s="2"/>
    </row>
    <row r="73" spans="1:7" ht="9.9499999999999993" customHeight="1">
      <c r="A73" s="2"/>
      <c r="B73" s="2"/>
      <c r="C73" s="2"/>
      <c r="D73" s="2"/>
      <c r="E73" s="2"/>
      <c r="F73" s="2"/>
      <c r="G73" s="2"/>
    </row>
  </sheetData>
  <sheetProtection algorithmName="SHA-512" hashValue="RWThiMl0PMarxMBY7MqJQ9NItO+McZAOBGDKzc4+lm2t/ja7xxcX+uNk8YWE8pBQSVqgzAaTl/jLV/XAQSs/Iw==" saltValue="cHm9vb3UTFXkSrOm5OgXCg==" spinCount="100000" sheet="1" objects="1" scenarios="1"/>
  <dataValidations count="5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2:F52 C35:C36 C41 C71:F72 C70 C66 C54 C55:F64 C30:G34 C67:F68 C20:G28 C13:G17">
      <formula1>0</formula1>
    </dataValidation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Εξάμηνο" sqref="D5">
      <formula1>"A, B"</formula1>
    </dataValidation>
    <dataValidation type="list" allowBlank="1" showInputMessage="1" showErrorMessage="1" prompt="Έτος" sqref="C5">
      <formula1>"2014, 2015, 2016, 2017, 2018, 2019, 2020, 2021, 2022, 2023, 2024, 2025, 2026, 2027, 2028, 2029, 2030"</formula1>
    </dataValidation>
  </dataValidations>
  <pageMargins left="0.31496062992125984" right="0.27559055118110237" top="0.35433070866141736" bottom="0.35433070866141736" header="0.31496062992125984" footer="0.31496062992125984"/>
  <pageSetup paperSize="9" scale="70" fitToWidth="0" fitToHeight="0" orientation="landscape" r:id="rId1"/>
  <headerFooter>
    <oddFooter>&amp;L&amp;F&amp;R&amp;P/&amp;N</oddFooter>
  </headerFooter>
  <rowBreaks count="1" manualBreakCount="1">
    <brk id="37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Οικονομικές καταστάσεις</vt:lpstr>
      <vt:lpstr>Οικονομικά στοιχεία</vt:lpstr>
      <vt:lpstr>'Οικονομικά στοιχεία'!Print_Area</vt:lpstr>
      <vt:lpstr>'Οικονομικές καταστάσεις'!Print_Area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John Tsiamis</cp:lastModifiedBy>
  <cp:lastPrinted>2015-07-02T08:30:12Z</cp:lastPrinted>
  <dcterms:created xsi:type="dcterms:W3CDTF">2015-04-14T22:21:06Z</dcterms:created>
  <dcterms:modified xsi:type="dcterms:W3CDTF">2015-09-29T07:09:16Z</dcterms:modified>
  <cp:category>Μετά από Σχόλια</cp:category>
  <cp:contentStatus>Ready to Sent</cp:contentStatus>
</cp:coreProperties>
</file>